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dmanesh\"/>
    </mc:Choice>
  </mc:AlternateContent>
  <xr:revisionPtr revIDLastSave="0" documentId="13_ncr:1_{F466D8E1-13F0-4E9C-9BC4-95E90CF289A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" sheetId="16" r:id="rId1"/>
    <sheet name="سهام" sheetId="1" r:id="rId2"/>
    <sheet name="سپرده" sheetId="6" r:id="rId3"/>
    <sheet name="درآمد ناشی از تغییر قیمت اوراق" sheetId="9" r:id="rId4"/>
    <sheet name="درآمد ناشی از فروش" sheetId="10" r:id="rId5"/>
    <sheet name="سایر درآمدها" sheetId="14" r:id="rId6"/>
    <sheet name="سرمایه‌گذاری در سهام" sheetId="11" r:id="rId7"/>
    <sheet name="جمع درآمدها" sheetId="15" r:id="rId8"/>
  </sheets>
  <definedNames>
    <definedName name="_xlnm.Print_Area" localSheetId="7">'جمع درآمدها'!$A$1:$H$11</definedName>
    <definedName name="_xlnm.Print_Area" localSheetId="3">'درآمد ناشی از تغییر قیمت اوراق'!$A$1:$S$12</definedName>
    <definedName name="_xlnm.Print_Area" localSheetId="4">'درآمد ناشی از فروش'!$A$1:$R$10</definedName>
    <definedName name="_xlnm.Print_Area" localSheetId="5">'سایر درآمدها'!$A$1:$F$12</definedName>
    <definedName name="_xlnm.Print_Area" localSheetId="2">سپرده!$A$1:$T$13</definedName>
    <definedName name="_xlnm.Print_Area" localSheetId="6">'سرمایه‌گذاری در سهام'!$A$1:$V$11</definedName>
    <definedName name="_xlnm.Print_Area" localSheetId="1">سهام!$A$1:$Y$14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11" l="1"/>
  <c r="S10" i="11"/>
  <c r="Q10" i="11"/>
  <c r="O10" i="11"/>
  <c r="M10" i="11"/>
  <c r="K10" i="11"/>
  <c r="I10" i="11"/>
  <c r="G10" i="11"/>
  <c r="E10" i="11"/>
  <c r="C10" i="11"/>
  <c r="G10" i="15"/>
  <c r="E10" i="15"/>
  <c r="C10" i="15"/>
  <c r="Q9" i="10"/>
  <c r="O9" i="10"/>
  <c r="M9" i="10"/>
  <c r="I9" i="10"/>
  <c r="G9" i="10"/>
  <c r="E9" i="10"/>
  <c r="Q11" i="9"/>
  <c r="O11" i="9"/>
  <c r="M11" i="9"/>
  <c r="I11" i="9"/>
  <c r="G11" i="9"/>
  <c r="E11" i="9"/>
  <c r="S12" i="6"/>
  <c r="Q12" i="6"/>
  <c r="O12" i="6"/>
  <c r="M12" i="6"/>
  <c r="K12" i="6"/>
  <c r="Y13" i="1"/>
  <c r="W13" i="1"/>
  <c r="U13" i="1"/>
  <c r="O13" i="1"/>
  <c r="K13" i="1"/>
  <c r="G13" i="1"/>
  <c r="E13" i="1"/>
</calcChain>
</file>

<file path=xl/sharedStrings.xml><?xml version="1.0" encoding="utf-8"?>
<sst xmlns="http://schemas.openxmlformats.org/spreadsheetml/2006/main" count="216" uniqueCount="64">
  <si>
    <t>صندوق اختصاصی بازارگردانی سپنتا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</si>
  <si>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</si>
  <si>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</si>
  <si>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</si>
  <si>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</si>
  <si>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</si>
  <si>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</si>
  <si>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</si>
  <si>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</si>
  <si>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</si>
  <si>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</si>
  <si>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</si>
  <si>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</si>
  <si>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</si>
  <si>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</si>
  <si>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س.بخشی فلزات رویین-ب</t>
  </si>
  <si>
    <t>ص.س.درآمد ثابت اکسیژن-د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</si>
  <si>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</si>
  <si>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</si>
  <si>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</si>
  <si>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</si>
  <si>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</si>
  <si>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</si>
  <si>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</si>
  <si>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</si>
  <si>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</si>
  <si>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</si>
  <si>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نوبخت</t>
  </si>
  <si>
    <t>1002-11-040-707076017</t>
  </si>
  <si>
    <t>قرض الحسنه</t>
  </si>
  <si>
    <t>1402/11/25</t>
  </si>
  <si>
    <t>بانک گردشگری آپادانا</t>
  </si>
  <si>
    <t xml:space="preserve">120.9967.1600503.1 </t>
  </si>
  <si>
    <t>سپرده کوتاه مدت</t>
  </si>
  <si>
    <t>1402/11/28</t>
  </si>
  <si>
    <t>صورت وضعیت درآمدها</t>
  </si>
  <si>
    <t>طی ماه</t>
  </si>
  <si>
    <t>از ابتدای سال مالی تا پایان ماه</t>
  </si>
  <si>
    <t>توضیحات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</si>
  <si>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</si>
  <si>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</si>
  <si>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</si>
  <si>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</si>
  <si>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</si>
  <si>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</si>
  <si>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</si>
  <si>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</si>
  <si>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سایر درآمدها</t>
  </si>
  <si>
    <t>معین برای سایر درآمدهای تنزیل سود بانک</t>
  </si>
  <si>
    <t>تعدیل کارمزد کارگزار</t>
  </si>
  <si>
    <t/>
  </si>
  <si>
    <t>سرمایه‌گذاری در سهام</t>
  </si>
  <si>
    <t>سرمایه‌گذاری در اوراق بهادار</t>
  </si>
  <si>
    <t>درآمد سپرده بانکی</t>
  </si>
  <si>
    <t>‫صندوق اختصاصی بازارگردانی سپنتا</t>
  </si>
  <si>
    <t>‫صورت وضعیت پورتفوی</t>
  </si>
  <si>
    <t>‫برای ماه منتهی به 1403/01/31</t>
  </si>
  <si>
    <t>‫1- سرمایه گذاری ها</t>
  </si>
  <si>
    <t>‫1-1- سرمایه گذاری در سهام و حق تقدم سهام</t>
  </si>
  <si>
    <t>‫2-2-1- درآمد حاصل از تغییر قیمت در اوراق بهادار با درآمد ثابت :</t>
  </si>
  <si>
    <t>‫2-1- سرمایه گذاری در  سپرده بانکی</t>
  </si>
  <si>
    <t>سود(زیان) حاصل از فروش اوراق بهادار</t>
  </si>
  <si>
    <t>درآمد حاصل از سرمایه‌گذاری در سهام و حق تقدم سهام</t>
  </si>
  <si>
    <t xml:space="preserve"> درآمد حاصل از سرمایه گذاری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</si>
</sst>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sz val="16"/>
      <name val="B Nazanin"/>
      <charset val="178"/>
    </font>
    <font>
      <b/>
      <sz val="16"/>
      <name val="B Nazanin"/>
      <charset val="178"/>
    </font>
    <font>
      <sz val="16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0" fontId="7" fillId="0" borderId="0" xfId="1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8" fillId="0" borderId="0" xfId="0" applyFont="1"/>
    <xf numFmtId="37" fontId="5" fillId="0" borderId="0" xfId="1" applyNumberFormat="1" applyFont="1" applyAlignment="1">
      <alignment horizontal="center" vertical="center"/>
    </xf>
    <xf numFmtId="0" fontId="6" fillId="0" borderId="0" xfId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7" fontId="9" fillId="0" borderId="0" xfId="0" applyNumberFormat="1" applyFont="1" applyAlignment="1">
      <alignment horizontal="right" vertical="center"/>
    </xf>
    <xf numFmtId="0" fontId="10" fillId="0" borderId="0" xfId="0" applyFont="1"/>
    <xf numFmtId="1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</cellXfs>
  <cellStyles count="2">
    <cellStyle name="Normal" xfId="0" builtinId="0"/>
    <cellStyle name="Normal 2" xfId="1" xr:uid="{C6A15B88-1472-4BDA-9210-51D36C36A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CA7D4-846B-4489-984F-A7E3E710DEF9}">
  <dimension ref="A26:I28"/>
  <sheetViews>
    <sheetView rightToLeft="1" view="pageBreakPreview" zoomScaleNormal="100" zoomScaleSheetLayoutView="100" workbookViewId="0">
      <selection activeCell="A2" sqref="A2"/>
    </sheetView>
  </sheetViews>
  <sheetFormatPr defaultRowHeight="18"/>
  <cols>
    <col min="1" max="16384" width="9.140625" style="2"/>
  </cols>
  <sheetData>
    <row r="26" spans="1:9" ht="30">
      <c r="A26" s="13" t="s">
        <v>54</v>
      </c>
      <c r="B26" s="14"/>
      <c r="C26" s="14"/>
      <c r="D26" s="14"/>
      <c r="E26" s="14"/>
      <c r="F26" s="14"/>
      <c r="G26" s="14"/>
      <c r="H26" s="14"/>
      <c r="I26" s="14"/>
    </row>
    <row r="27" spans="1:9" ht="30">
      <c r="A27" s="13" t="s">
        <v>55</v>
      </c>
      <c r="B27" s="14"/>
      <c r="C27" s="14"/>
      <c r="D27" s="14"/>
      <c r="E27" s="14"/>
      <c r="F27" s="14"/>
      <c r="G27" s="14"/>
      <c r="H27" s="14"/>
      <c r="I27" s="14"/>
    </row>
    <row r="28" spans="1:9" ht="30">
      <c r="A28" s="13" t="s">
        <v>56</v>
      </c>
      <c r="B28" s="14"/>
      <c r="C28" s="14"/>
      <c r="D28" s="14"/>
      <c r="E28" s="14"/>
      <c r="F28" s="14"/>
      <c r="G28" s="14"/>
      <c r="H28" s="14"/>
      <c r="I28" s="14"/>
    </row>
  </sheetData>
  <mergeCells count="3">
    <mergeCell ref="A26:I26"/>
    <mergeCell ref="A27:I27"/>
    <mergeCell ref="A28:I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4"/>
  <sheetViews>
    <sheetView rightToLeft="1" tabSelected="1" view="pageBreakPreview" zoomScaleNormal="70" zoomScaleSheetLayoutView="100" workbookViewId="0"/>
  </sheetViews>
  <sheetFormatPr defaultRowHeight="22.5"/>
  <cols>
    <col min="1" max="1" width="34.28515625" style="3" bestFit="1" customWidth="1"/>
    <col min="2" max="2" width="1" style="3" customWidth="1"/>
    <col min="3" max="3" width="6.28515625" style="3" bestFit="1" customWidth="1"/>
    <col min="4" max="4" width="1" style="3" customWidth="1"/>
    <col min="5" max="5" width="14.85546875" style="3" bestFit="1" customWidth="1"/>
    <col min="6" max="6" width="1" style="3" customWidth="1"/>
    <col min="7" max="7" width="18.85546875" style="3" bestFit="1" customWidth="1"/>
    <col min="8" max="8" width="1" style="3" customWidth="1"/>
    <col min="9" max="9" width="11.42578125" style="3" bestFit="1" customWidth="1"/>
    <col min="10" max="10" width="1" style="3" customWidth="1"/>
    <col min="11" max="11" width="17.28515625" style="3" bestFit="1" customWidth="1"/>
    <col min="12" max="12" width="1" style="3" customWidth="1"/>
    <col min="13" max="13" width="10.42578125" style="3" bestFit="1" customWidth="1"/>
    <col min="14" max="14" width="1" style="3" customWidth="1"/>
    <col min="15" max="15" width="15.85546875" style="3" bestFit="1" customWidth="1"/>
    <col min="16" max="16" width="1" style="3" customWidth="1"/>
    <col min="17" max="17" width="11.42578125" style="3" bestFit="1" customWidth="1"/>
    <col min="18" max="18" width="1" style="3" customWidth="1"/>
    <col min="19" max="19" width="10.85546875" style="3" bestFit="1" customWidth="1"/>
    <col min="20" max="20" width="1" style="3" customWidth="1"/>
    <col min="21" max="21" width="17.28515625" style="3" bestFit="1" customWidth="1"/>
    <col min="22" max="22" width="1" style="3" customWidth="1"/>
    <col min="23" max="23" width="18.85546875" style="3" bestFit="1" customWidth="1"/>
    <col min="24" max="24" width="1" style="3" customWidth="1"/>
    <col min="25" max="25" width="30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6.25">
      <c r="A5" s="19" t="s">
        <v>57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26.25">
      <c r="A6" s="19" t="s">
        <v>58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8" spans="1:25" ht="24">
      <c r="A8" s="15" t="s">
        <v>3</v>
      </c>
      <c r="C8" s="16" t="s">
        <v>4</v>
      </c>
      <c r="D8" s="16" t="s">
        <v>4</v>
      </c>
      <c r="E8" s="16" t="s">
        <v>4</v>
      </c>
      <c r="F8" s="16" t="s">
        <v>4</v>
      </c>
      <c r="G8" s="16" t="s">
        <v>4</v>
      </c>
      <c r="I8" s="16" t="s">
        <v>5</v>
      </c>
      <c r="J8" s="16" t="s">
        <v>5</v>
      </c>
      <c r="K8" s="16" t="s">
        <v>5</v>
      </c>
      <c r="L8" s="16" t="s">
        <v>5</v>
      </c>
      <c r="M8" s="16" t="s">
        <v>5</v>
      </c>
      <c r="N8" s="16" t="s">
        <v>5</v>
      </c>
      <c r="O8" s="16" t="s">
        <v>5</v>
      </c>
      <c r="Q8" s="16" t="s">
        <v>6</v>
      </c>
      <c r="R8" s="16" t="s">
        <v>6</v>
      </c>
      <c r="S8" s="16" t="s">
        <v>6</v>
      </c>
      <c r="T8" s="16" t="s">
        <v>6</v>
      </c>
      <c r="U8" s="16" t="s">
        <v>6</v>
      </c>
      <c r="V8" s="16" t="s">
        <v>6</v>
      </c>
      <c r="W8" s="16" t="s">
        <v>6</v>
      </c>
      <c r="X8" s="16" t="s">
        <v>6</v>
      </c>
      <c r="Y8" s="16" t="s">
        <v>6</v>
      </c>
    </row>
    <row r="9" spans="1:25" ht="24">
      <c r="A9" s="15"/>
      <c r="C9" s="15" t="s">
        <v>7</v>
      </c>
      <c r="E9" s="15" t="s">
        <v>8</v>
      </c>
      <c r="G9" s="15" t="s">
        <v>9</v>
      </c>
      <c r="I9" s="18" t="s">
        <v>10</v>
      </c>
      <c r="J9" s="18" t="s">
        <v>10</v>
      </c>
      <c r="K9" s="18" t="s">
        <v>10</v>
      </c>
      <c r="M9" s="18" t="s">
        <v>11</v>
      </c>
      <c r="N9" s="18" t="s">
        <v>11</v>
      </c>
      <c r="O9" s="18" t="s">
        <v>11</v>
      </c>
      <c r="Q9" s="17" t="s">
        <v>7</v>
      </c>
      <c r="S9" s="17" t="s">
        <v>12</v>
      </c>
      <c r="U9" s="17" t="s">
        <v>8</v>
      </c>
      <c r="W9" s="17" t="s">
        <v>9</v>
      </c>
      <c r="Y9" s="17" t="s">
        <v>13</v>
      </c>
    </row>
    <row r="10" spans="1:25" ht="24">
      <c r="A10" s="16"/>
      <c r="C10" s="16" t="s">
        <v>7</v>
      </c>
      <c r="E10" s="16" t="s">
        <v>8</v>
      </c>
      <c r="G10" s="16" t="s">
        <v>9</v>
      </c>
      <c r="I10" s="18" t="s">
        <v>7</v>
      </c>
      <c r="K10" s="18" t="s">
        <v>8</v>
      </c>
      <c r="M10" s="18" t="s">
        <v>7</v>
      </c>
      <c r="O10" s="18" t="s">
        <v>14</v>
      </c>
      <c r="Q10" s="16" t="s">
        <v>7</v>
      </c>
      <c r="S10" s="16" t="s">
        <v>12</v>
      </c>
      <c r="U10" s="16" t="s">
        <v>8</v>
      </c>
      <c r="W10" s="16" t="s">
        <v>9</v>
      </c>
      <c r="Y10" s="16" t="s">
        <v>13</v>
      </c>
    </row>
    <row r="11" spans="1:25" ht="24">
      <c r="A11" s="4" t="s">
        <v>15</v>
      </c>
      <c r="C11" s="5">
        <v>0</v>
      </c>
      <c r="E11" s="5">
        <v>0</v>
      </c>
      <c r="G11" s="5">
        <v>0</v>
      </c>
      <c r="I11" s="5">
        <v>2071426</v>
      </c>
      <c r="K11" s="5">
        <v>23401161050.720001</v>
      </c>
      <c r="M11" s="5">
        <v>-362455</v>
      </c>
      <c r="O11" s="5">
        <v>4035332607.0120001</v>
      </c>
      <c r="Q11" s="5">
        <v>1708971</v>
      </c>
      <c r="S11" s="5">
        <v>11156</v>
      </c>
      <c r="U11" s="5">
        <v>19303856294</v>
      </c>
      <c r="W11" s="5">
        <v>19042640455.4347</v>
      </c>
      <c r="Y11" s="6">
        <v>0.36559999999999998</v>
      </c>
    </row>
    <row r="12" spans="1:25" ht="24">
      <c r="A12" s="4" t="s">
        <v>16</v>
      </c>
      <c r="C12" s="5">
        <v>0</v>
      </c>
      <c r="E12" s="5">
        <v>0</v>
      </c>
      <c r="G12" s="5">
        <v>0</v>
      </c>
      <c r="I12" s="5">
        <v>1219000</v>
      </c>
      <c r="K12" s="5">
        <v>12399554511.1</v>
      </c>
      <c r="M12" s="5">
        <v>0</v>
      </c>
      <c r="O12" s="5">
        <v>0</v>
      </c>
      <c r="Q12" s="5">
        <v>1219000</v>
      </c>
      <c r="S12" s="5">
        <v>10240</v>
      </c>
      <c r="U12" s="5">
        <v>12399554474</v>
      </c>
      <c r="W12" s="5">
        <v>12482091904</v>
      </c>
      <c r="Y12" s="6">
        <v>0.2397</v>
      </c>
    </row>
    <row r="13" spans="1:25" ht="23.25" thickBot="1">
      <c r="E13" s="7">
        <f>SUM(E11:E12)</f>
        <v>0</v>
      </c>
      <c r="G13" s="7">
        <f>SUM(G11:G12)</f>
        <v>0</v>
      </c>
      <c r="K13" s="7">
        <f>SUM(K11:K12)</f>
        <v>35800715561.82</v>
      </c>
      <c r="O13" s="7">
        <f>SUM(O11:O12)</f>
        <v>4035332607.0120001</v>
      </c>
      <c r="U13" s="7">
        <f>SUM(U11:U12)</f>
        <v>31703410768</v>
      </c>
      <c r="W13" s="7">
        <f>SUM(W11:W12)</f>
        <v>31524732359.4347</v>
      </c>
      <c r="Y13" s="8">
        <f>SUM(Y11:Y12)</f>
        <v>0.60529999999999995</v>
      </c>
    </row>
    <row r="14" spans="1:25" ht="23.25" thickTop="1"/>
  </sheetData>
  <mergeCells count="23">
    <mergeCell ref="A5:Y5"/>
    <mergeCell ref="A6:Y6"/>
    <mergeCell ref="A2:Y2"/>
    <mergeCell ref="A3:Y3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Y16"/>
  <sheetViews>
    <sheetView rightToLeft="1" view="pageBreakPreview" zoomScaleNormal="100" zoomScaleSheetLayoutView="100" workbookViewId="0"/>
  </sheetViews>
  <sheetFormatPr defaultRowHeight="22.5"/>
  <cols>
    <col min="1" max="1" width="21.85546875" style="3" bestFit="1" customWidth="1"/>
    <col min="2" max="2" width="1" style="3" customWidth="1"/>
    <col min="3" max="3" width="27.85546875" style="3" bestFit="1" customWidth="1"/>
    <col min="4" max="4" width="1" style="3" customWidth="1"/>
    <col min="5" max="5" width="16" style="3" bestFit="1" customWidth="1"/>
    <col min="6" max="6" width="1" style="3" customWidth="1"/>
    <col min="7" max="7" width="12.7109375" style="3" bestFit="1" customWidth="1"/>
    <col min="8" max="8" width="1" style="3" customWidth="1"/>
    <col min="9" max="9" width="9.28515625" style="3" bestFit="1" customWidth="1"/>
    <col min="10" max="10" width="1" style="3" customWidth="1"/>
    <col min="11" max="11" width="15.5703125" style="3" bestFit="1" customWidth="1"/>
    <col min="12" max="12" width="1" style="3" customWidth="1"/>
    <col min="13" max="13" width="16.5703125" style="3" bestFit="1" customWidth="1"/>
    <col min="14" max="14" width="1" style="3" customWidth="1"/>
    <col min="15" max="15" width="16.85546875" style="3" bestFit="1" customWidth="1"/>
    <col min="16" max="16" width="1" style="3" customWidth="1"/>
    <col min="17" max="17" width="18" style="3" customWidth="1"/>
    <col min="18" max="18" width="1" style="3" customWidth="1"/>
    <col min="19" max="19" width="20.855468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25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5" ht="2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5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5" ht="26.25">
      <c r="A5" s="19" t="s">
        <v>57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26.25">
      <c r="A6" s="19" t="s">
        <v>60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12"/>
      <c r="U6" s="12"/>
      <c r="V6" s="12"/>
      <c r="W6" s="12"/>
      <c r="X6" s="12"/>
      <c r="Y6" s="12"/>
    </row>
    <row r="8" spans="1:25" ht="24">
      <c r="A8" s="15" t="s">
        <v>19</v>
      </c>
      <c r="C8" s="16" t="s">
        <v>20</v>
      </c>
      <c r="D8" s="16" t="s">
        <v>20</v>
      </c>
      <c r="E8" s="16" t="s">
        <v>20</v>
      </c>
      <c r="F8" s="16" t="s">
        <v>20</v>
      </c>
      <c r="G8" s="16" t="s">
        <v>20</v>
      </c>
      <c r="H8" s="16" t="s">
        <v>20</v>
      </c>
      <c r="I8" s="16" t="s">
        <v>20</v>
      </c>
      <c r="K8" s="15" t="s">
        <v>4</v>
      </c>
      <c r="M8" s="16" t="s">
        <v>5</v>
      </c>
      <c r="N8" s="16" t="s">
        <v>5</v>
      </c>
      <c r="O8" s="16" t="s">
        <v>5</v>
      </c>
      <c r="Q8" s="16" t="s">
        <v>6</v>
      </c>
      <c r="R8" s="16" t="s">
        <v>6</v>
      </c>
      <c r="S8" s="16" t="s">
        <v>6</v>
      </c>
    </row>
    <row r="9" spans="1:25" ht="24">
      <c r="A9" s="16" t="s">
        <v>19</v>
      </c>
      <c r="C9" s="16" t="s">
        <v>21</v>
      </c>
      <c r="E9" s="16" t="s">
        <v>22</v>
      </c>
      <c r="G9" s="16" t="s">
        <v>23</v>
      </c>
      <c r="I9" s="16" t="s">
        <v>17</v>
      </c>
      <c r="K9" s="18" t="s">
        <v>24</v>
      </c>
      <c r="M9" s="16" t="s">
        <v>25</v>
      </c>
      <c r="O9" s="16" t="s">
        <v>26</v>
      </c>
      <c r="Q9" s="16" t="s">
        <v>24</v>
      </c>
      <c r="S9" s="16" t="s">
        <v>18</v>
      </c>
    </row>
    <row r="10" spans="1:25" ht="24">
      <c r="A10" s="4" t="s">
        <v>27</v>
      </c>
      <c r="C10" s="3" t="s">
        <v>28</v>
      </c>
      <c r="E10" s="3" t="s">
        <v>29</v>
      </c>
      <c r="G10" s="3" t="s">
        <v>30</v>
      </c>
      <c r="I10" s="5">
        <v>0</v>
      </c>
      <c r="K10" s="9">
        <v>1124271696</v>
      </c>
      <c r="L10" s="9"/>
      <c r="M10" s="9">
        <v>35780821919</v>
      </c>
      <c r="N10" s="9"/>
      <c r="O10" s="9">
        <v>34532552884</v>
      </c>
      <c r="P10" s="9"/>
      <c r="Q10" s="9">
        <v>2372540731</v>
      </c>
      <c r="S10" s="6">
        <v>4.5600000000000002E-2</v>
      </c>
    </row>
    <row r="11" spans="1:25" ht="24">
      <c r="A11" s="4" t="s">
        <v>31</v>
      </c>
      <c r="C11" s="3" t="s">
        <v>32</v>
      </c>
      <c r="E11" s="3" t="s">
        <v>33</v>
      </c>
      <c r="G11" s="3" t="s">
        <v>34</v>
      </c>
      <c r="I11" s="5">
        <v>0</v>
      </c>
      <c r="K11" s="9">
        <v>50205479451</v>
      </c>
      <c r="L11" s="9"/>
      <c r="M11" s="9">
        <v>86577576687</v>
      </c>
      <c r="N11" s="9"/>
      <c r="O11" s="9">
        <v>121517472550</v>
      </c>
      <c r="P11" s="9"/>
      <c r="Q11" s="9">
        <v>15265583588</v>
      </c>
      <c r="S11" s="6">
        <v>0.29310000000000003</v>
      </c>
    </row>
    <row r="12" spans="1:25" ht="23.25" thickBot="1">
      <c r="K12" s="10">
        <f>SUM(K10:K11)</f>
        <v>51329751147</v>
      </c>
      <c r="L12" s="9"/>
      <c r="M12" s="10">
        <f>SUM(M10:M11)</f>
        <v>122358398606</v>
      </c>
      <c r="N12" s="9"/>
      <c r="O12" s="10">
        <f>SUM(O10:O11)</f>
        <v>156050025434</v>
      </c>
      <c r="P12" s="9"/>
      <c r="Q12" s="10">
        <f>SUM(Q10:Q11)</f>
        <v>17638124319</v>
      </c>
      <c r="S12" s="8">
        <f>SUM(S10:S11)</f>
        <v>0.3387</v>
      </c>
    </row>
    <row r="13" spans="1:25" ht="23.25" thickTop="1"/>
    <row r="15" spans="1:25">
      <c r="Q15" s="5"/>
    </row>
    <row r="16" spans="1:25">
      <c r="Q16" s="5"/>
    </row>
  </sheetData>
  <mergeCells count="19">
    <mergeCell ref="A2:S2"/>
    <mergeCell ref="A3:S3"/>
    <mergeCell ref="A4:S4"/>
    <mergeCell ref="A5:Y5"/>
    <mergeCell ref="A6:S6"/>
    <mergeCell ref="Q9"/>
    <mergeCell ref="S9"/>
    <mergeCell ref="Q8:S8"/>
    <mergeCell ref="K9"/>
    <mergeCell ref="K8"/>
    <mergeCell ref="M9"/>
    <mergeCell ref="O9"/>
    <mergeCell ref="M8:O8"/>
    <mergeCell ref="A8:A9"/>
    <mergeCell ref="C9"/>
    <mergeCell ref="E9"/>
    <mergeCell ref="G9"/>
    <mergeCell ref="I9"/>
    <mergeCell ref="C8:I8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15"/>
  <sheetViews>
    <sheetView rightToLeft="1" view="pageBreakPreview" zoomScaleNormal="100" zoomScaleSheetLayoutView="100" workbookViewId="0"/>
  </sheetViews>
  <sheetFormatPr defaultRowHeight="22.5"/>
  <cols>
    <col min="1" max="1" width="34.28515625" style="3" bestFit="1" customWidth="1"/>
    <col min="2" max="2" width="1" style="3" customWidth="1"/>
    <col min="3" max="3" width="11.42578125" style="3" bestFit="1" customWidth="1"/>
    <col min="4" max="4" width="1" style="3" customWidth="1"/>
    <col min="5" max="5" width="17.28515625" style="3" bestFit="1" customWidth="1"/>
    <col min="6" max="6" width="1" style="3" customWidth="1"/>
    <col min="7" max="7" width="17.28515625" style="3" bestFit="1" customWidth="1"/>
    <col min="8" max="8" width="1" style="3" customWidth="1"/>
    <col min="9" max="9" width="31" style="3" bestFit="1" customWidth="1"/>
    <col min="10" max="10" width="1" style="3" customWidth="1"/>
    <col min="11" max="11" width="11.42578125" style="3" bestFit="1" customWidth="1"/>
    <col min="12" max="12" width="1" style="3" customWidth="1"/>
    <col min="13" max="13" width="17.28515625" style="3" bestFit="1" customWidth="1"/>
    <col min="14" max="14" width="1" style="3" customWidth="1"/>
    <col min="15" max="15" width="17.28515625" style="3" bestFit="1" customWidth="1"/>
    <col min="16" max="16" width="1" style="3" customWidth="1"/>
    <col min="17" max="17" width="31" style="3" bestFit="1" customWidth="1"/>
    <col min="18" max="18" width="1" style="3" customWidth="1"/>
    <col min="19" max="19" width="1.7109375" style="3" customWidth="1"/>
    <col min="20" max="16384" width="9.140625" style="3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s="1" customFormat="1" ht="24" customHeight="1">
      <c r="A5" s="19" t="s">
        <v>59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7" spans="1:17" ht="24">
      <c r="A7" s="15" t="s">
        <v>3</v>
      </c>
      <c r="C7" s="16" t="s">
        <v>36</v>
      </c>
      <c r="D7" s="16" t="s">
        <v>36</v>
      </c>
      <c r="E7" s="16" t="s">
        <v>36</v>
      </c>
      <c r="F7" s="16" t="s">
        <v>36</v>
      </c>
      <c r="G7" s="16" t="s">
        <v>36</v>
      </c>
      <c r="H7" s="16" t="s">
        <v>36</v>
      </c>
      <c r="I7" s="16" t="s">
        <v>36</v>
      </c>
      <c r="K7" s="16" t="s">
        <v>37</v>
      </c>
      <c r="L7" s="16" t="s">
        <v>37</v>
      </c>
      <c r="M7" s="16" t="s">
        <v>37</v>
      </c>
      <c r="N7" s="16" t="s">
        <v>37</v>
      </c>
      <c r="O7" s="16" t="s">
        <v>37</v>
      </c>
      <c r="P7" s="16" t="s">
        <v>37</v>
      </c>
      <c r="Q7" s="16" t="s">
        <v>37</v>
      </c>
    </row>
    <row r="8" spans="1:17" ht="24">
      <c r="A8" s="16" t="s">
        <v>3</v>
      </c>
      <c r="C8" s="16" t="s">
        <v>7</v>
      </c>
      <c r="E8" s="16" t="s">
        <v>39</v>
      </c>
      <c r="G8" s="16" t="s">
        <v>40</v>
      </c>
      <c r="I8" s="16" t="s">
        <v>41</v>
      </c>
      <c r="K8" s="16" t="s">
        <v>7</v>
      </c>
      <c r="M8" s="16" t="s">
        <v>39</v>
      </c>
      <c r="O8" s="16" t="s">
        <v>40</v>
      </c>
      <c r="Q8" s="16" t="s">
        <v>41</v>
      </c>
    </row>
    <row r="9" spans="1:17" ht="24">
      <c r="A9" s="4" t="s">
        <v>16</v>
      </c>
      <c r="C9" s="5">
        <v>1219000</v>
      </c>
      <c r="E9" s="5">
        <v>12482091904</v>
      </c>
      <c r="G9" s="5">
        <v>12399554474</v>
      </c>
      <c r="I9" s="5">
        <v>82537430</v>
      </c>
      <c r="K9" s="5">
        <v>1219000</v>
      </c>
      <c r="M9" s="5">
        <v>12482091904</v>
      </c>
      <c r="O9" s="5">
        <v>12399554474</v>
      </c>
      <c r="Q9" s="5">
        <v>82537430</v>
      </c>
    </row>
    <row r="10" spans="1:17" ht="24">
      <c r="A10" s="4" t="s">
        <v>15</v>
      </c>
      <c r="C10" s="5">
        <v>1708971</v>
      </c>
      <c r="E10" s="5">
        <v>19042640455</v>
      </c>
      <c r="G10" s="5">
        <v>19303768863</v>
      </c>
      <c r="I10" s="5">
        <v>-261128407</v>
      </c>
      <c r="K10" s="5">
        <v>1708971</v>
      </c>
      <c r="M10" s="5">
        <v>19042640455</v>
      </c>
      <c r="O10" s="5">
        <v>19303768863</v>
      </c>
      <c r="Q10" s="5">
        <v>-261128407</v>
      </c>
    </row>
    <row r="11" spans="1:17" ht="23.25" thickBot="1">
      <c r="E11" s="7">
        <f>SUM(E9:E10)</f>
        <v>31524732359</v>
      </c>
      <c r="G11" s="7">
        <f>SUM(G9:G10)</f>
        <v>31703323337</v>
      </c>
      <c r="I11" s="7">
        <f>SUM(I9:I10)</f>
        <v>-178590977</v>
      </c>
      <c r="M11" s="7">
        <f>SUM(M9:M10)</f>
        <v>31524732359</v>
      </c>
      <c r="O11" s="7">
        <f>SUM(O9:O10)</f>
        <v>31703323337</v>
      </c>
      <c r="Q11" s="7">
        <f>SUM(Q9:Q10)</f>
        <v>-178590977</v>
      </c>
    </row>
    <row r="12" spans="1:17" ht="23.25" thickTop="1"/>
    <row r="14" spans="1:17">
      <c r="Q14" s="5"/>
    </row>
    <row r="15" spans="1:17">
      <c r="Q15" s="5"/>
    </row>
  </sheetData>
  <mergeCells count="15">
    <mergeCell ref="A5:Q5"/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Q12"/>
  <sheetViews>
    <sheetView rightToLeft="1" view="pageBreakPreview" zoomScaleNormal="100" zoomScaleSheetLayoutView="100" workbookViewId="0">
      <selection activeCell="K19" sqref="K19"/>
    </sheetView>
  </sheetViews>
  <sheetFormatPr defaultRowHeight="22.5"/>
  <cols>
    <col min="1" max="1" width="34.28515625" style="3" bestFit="1" customWidth="1"/>
    <col min="2" max="2" width="1" style="3" customWidth="1"/>
    <col min="3" max="3" width="9.425781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25.5703125" style="3" bestFit="1" customWidth="1"/>
    <col min="10" max="10" width="1" style="3" customWidth="1"/>
    <col min="11" max="11" width="9.42578125" style="3" bestFit="1" customWidth="1"/>
    <col min="12" max="12" width="1" style="3" customWidth="1"/>
    <col min="13" max="13" width="15.85546875" style="3" bestFit="1" customWidth="1"/>
    <col min="14" max="14" width="1" style="3" customWidth="1"/>
    <col min="15" max="15" width="15.85546875" style="3" bestFit="1" customWidth="1"/>
    <col min="16" max="16" width="1" style="3" customWidth="1"/>
    <col min="17" max="17" width="25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">
      <c r="A3" s="15" t="s">
        <v>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24.75">
      <c r="A5" s="21" t="s">
        <v>61</v>
      </c>
      <c r="B5" s="21"/>
      <c r="C5" s="21"/>
      <c r="D5" s="21"/>
      <c r="E5" s="21"/>
      <c r="F5" s="21"/>
      <c r="G5" s="21"/>
      <c r="H5" s="21"/>
    </row>
    <row r="6" spans="1:17" ht="24">
      <c r="A6" s="15" t="s">
        <v>3</v>
      </c>
      <c r="C6" s="16" t="s">
        <v>36</v>
      </c>
      <c r="D6" s="16" t="s">
        <v>36</v>
      </c>
      <c r="E6" s="16" t="s">
        <v>36</v>
      </c>
      <c r="F6" s="16" t="s">
        <v>36</v>
      </c>
      <c r="G6" s="16" t="s">
        <v>36</v>
      </c>
      <c r="H6" s="16" t="s">
        <v>36</v>
      </c>
      <c r="I6" s="16" t="s">
        <v>36</v>
      </c>
      <c r="K6" s="16" t="s">
        <v>37</v>
      </c>
      <c r="L6" s="16" t="s">
        <v>37</v>
      </c>
      <c r="M6" s="16" t="s">
        <v>37</v>
      </c>
      <c r="N6" s="16" t="s">
        <v>37</v>
      </c>
      <c r="O6" s="16" t="s">
        <v>37</v>
      </c>
      <c r="P6" s="16" t="s">
        <v>37</v>
      </c>
      <c r="Q6" s="16" t="s">
        <v>37</v>
      </c>
    </row>
    <row r="7" spans="1:17" ht="24">
      <c r="A7" s="16" t="s">
        <v>3</v>
      </c>
      <c r="C7" s="16" t="s">
        <v>7</v>
      </c>
      <c r="E7" s="16" t="s">
        <v>39</v>
      </c>
      <c r="G7" s="16" t="s">
        <v>40</v>
      </c>
      <c r="I7" s="16" t="s">
        <v>42</v>
      </c>
      <c r="K7" s="15" t="s">
        <v>7</v>
      </c>
      <c r="M7" s="16" t="s">
        <v>39</v>
      </c>
      <c r="O7" s="16" t="s">
        <v>40</v>
      </c>
      <c r="Q7" s="16" t="s">
        <v>42</v>
      </c>
    </row>
    <row r="8" spans="1:17" ht="24">
      <c r="A8" s="4" t="s">
        <v>15</v>
      </c>
      <c r="C8" s="5">
        <v>362455</v>
      </c>
      <c r="E8" s="5">
        <v>4035332607</v>
      </c>
      <c r="G8" s="5">
        <v>4097392165</v>
      </c>
      <c r="I8" s="5">
        <v>-62059557</v>
      </c>
      <c r="K8" s="5">
        <v>362455</v>
      </c>
      <c r="M8" s="5">
        <v>4035332607</v>
      </c>
      <c r="O8" s="5">
        <v>4097392165</v>
      </c>
      <c r="Q8" s="5">
        <v>-62059557</v>
      </c>
    </row>
    <row r="9" spans="1:17" ht="23.25" thickBot="1">
      <c r="E9" s="7">
        <f>SUM(E8)</f>
        <v>4035332607</v>
      </c>
      <c r="G9" s="7">
        <f>SUM(G8)</f>
        <v>4097392165</v>
      </c>
      <c r="I9" s="7">
        <f>SUM(I8)</f>
        <v>-62059557</v>
      </c>
      <c r="M9" s="7">
        <f>SUM(M8)</f>
        <v>4035332607</v>
      </c>
      <c r="O9" s="7">
        <f>SUM(O8)</f>
        <v>4097392165</v>
      </c>
      <c r="Q9" s="7">
        <f>SUM(Q8)</f>
        <v>-62059557</v>
      </c>
    </row>
    <row r="10" spans="1:17" ht="23.25" thickTop="1"/>
    <row r="11" spans="1:17">
      <c r="Q11" s="5"/>
    </row>
    <row r="12" spans="1:17">
      <c r="Q12" s="5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12"/>
  <sheetViews>
    <sheetView rightToLeft="1" view="pageBreakPreview" zoomScaleNormal="100" zoomScaleSheetLayoutView="100" workbookViewId="0"/>
  </sheetViews>
  <sheetFormatPr defaultRowHeight="22.5"/>
  <cols>
    <col min="1" max="1" width="42" style="3" bestFit="1" customWidth="1"/>
    <col min="2" max="2" width="1" style="3" customWidth="1"/>
    <col min="3" max="3" width="13.85546875" style="3" bestFit="1" customWidth="1"/>
    <col min="4" max="4" width="1" style="3" customWidth="1"/>
    <col min="5" max="5" width="15.710937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4">
      <c r="A2" s="15" t="s">
        <v>0</v>
      </c>
      <c r="B2" s="15"/>
      <c r="C2" s="15"/>
      <c r="D2" s="15"/>
      <c r="E2" s="15"/>
    </row>
    <row r="3" spans="1:5" ht="24">
      <c r="A3" s="15" t="s">
        <v>35</v>
      </c>
      <c r="B3" s="15"/>
      <c r="C3" s="15"/>
      <c r="D3" s="15"/>
      <c r="E3" s="15"/>
    </row>
    <row r="4" spans="1:5" ht="24">
      <c r="A4" s="15" t="s">
        <v>2</v>
      </c>
      <c r="B4" s="15"/>
      <c r="C4" s="15"/>
      <c r="D4" s="15"/>
      <c r="E4" s="15"/>
    </row>
    <row r="5" spans="1:5" ht="24.75">
      <c r="A5" s="22" t="s">
        <v>47</v>
      </c>
      <c r="B5" s="22"/>
      <c r="C5" s="22"/>
    </row>
    <row r="6" spans="1:5" ht="24">
      <c r="A6" s="15" t="s">
        <v>47</v>
      </c>
      <c r="C6" s="16" t="s">
        <v>36</v>
      </c>
      <c r="E6" s="16" t="s">
        <v>6</v>
      </c>
    </row>
    <row r="7" spans="1:5" ht="24">
      <c r="A7" s="16" t="s">
        <v>47</v>
      </c>
      <c r="C7" s="16" t="s">
        <v>24</v>
      </c>
      <c r="E7" s="16" t="s">
        <v>24</v>
      </c>
    </row>
    <row r="8" spans="1:5" ht="24">
      <c r="A8" s="4" t="s">
        <v>47</v>
      </c>
      <c r="C8" s="5">
        <v>841226056</v>
      </c>
      <c r="E8" s="5">
        <v>2170146603</v>
      </c>
    </row>
    <row r="9" spans="1:5" ht="24">
      <c r="A9" s="4" t="s">
        <v>48</v>
      </c>
      <c r="C9" s="5">
        <v>0</v>
      </c>
      <c r="E9" s="5">
        <v>0</v>
      </c>
    </row>
    <row r="10" spans="1:5" ht="24">
      <c r="A10" s="4" t="s">
        <v>49</v>
      </c>
      <c r="C10" s="5">
        <v>0</v>
      </c>
      <c r="E10" s="5">
        <v>0</v>
      </c>
    </row>
    <row r="11" spans="1:5" ht="24.75" thickBot="1">
      <c r="A11" s="4" t="s">
        <v>50</v>
      </c>
      <c r="C11" s="7">
        <v>841226056</v>
      </c>
      <c r="E11" s="7">
        <v>2170146603</v>
      </c>
    </row>
    <row r="12" spans="1:5" ht="23.25" thickTop="1"/>
  </sheetData>
  <mergeCells count="9">
    <mergeCell ref="A2:E2"/>
    <mergeCell ref="A3:E3"/>
    <mergeCell ref="A4:E4"/>
    <mergeCell ref="A6:A7"/>
    <mergeCell ref="C7"/>
    <mergeCell ref="C6"/>
    <mergeCell ref="E7"/>
    <mergeCell ref="E6"/>
    <mergeCell ref="A5:C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U11"/>
  <sheetViews>
    <sheetView rightToLeft="1" view="pageBreakPreview" zoomScale="90" zoomScaleNormal="100" zoomScaleSheetLayoutView="90" workbookViewId="0"/>
  </sheetViews>
  <sheetFormatPr defaultRowHeight="22.5"/>
  <cols>
    <col min="1" max="1" width="34.28515625" style="3" bestFit="1" customWidth="1"/>
    <col min="2" max="2" width="1" style="3" customWidth="1"/>
    <col min="3" max="3" width="17" style="3" bestFit="1" customWidth="1"/>
    <col min="4" max="4" width="1" style="3" customWidth="1"/>
    <col min="5" max="5" width="18.42578125" style="3" bestFit="1" customWidth="1"/>
    <col min="6" max="6" width="1" style="3" customWidth="1"/>
    <col min="7" max="7" width="13.7109375" style="3" bestFit="1" customWidth="1"/>
    <col min="8" max="8" width="1" style="3" customWidth="1"/>
    <col min="9" max="9" width="15" style="3" bestFit="1" customWidth="1"/>
    <col min="10" max="10" width="1" style="3" customWidth="1"/>
    <col min="11" max="11" width="20.42578125" style="3" bestFit="1" customWidth="1"/>
    <col min="12" max="12" width="1" style="3" customWidth="1"/>
    <col min="13" max="13" width="17" style="3" bestFit="1" customWidth="1"/>
    <col min="14" max="14" width="1" style="3" customWidth="1"/>
    <col min="15" max="15" width="18.42578125" style="3" bestFit="1" customWidth="1"/>
    <col min="16" max="16" width="1" style="3" customWidth="1"/>
    <col min="17" max="17" width="13.7109375" style="3" bestFit="1" customWidth="1"/>
    <col min="18" max="18" width="1" style="3" customWidth="1"/>
    <col min="19" max="19" width="1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">
      <c r="A3" s="15" t="s">
        <v>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24.75">
      <c r="A5" s="22" t="s">
        <v>62</v>
      </c>
      <c r="B5" s="22"/>
      <c r="C5" s="22"/>
      <c r="D5" s="22"/>
      <c r="E5" s="22"/>
      <c r="F5" s="22"/>
      <c r="G5" s="22"/>
    </row>
    <row r="6" spans="1:21" ht="24">
      <c r="A6" s="15" t="s">
        <v>3</v>
      </c>
      <c r="C6" s="16" t="s">
        <v>36</v>
      </c>
      <c r="D6" s="16" t="s">
        <v>36</v>
      </c>
      <c r="E6" s="16" t="s">
        <v>36</v>
      </c>
      <c r="F6" s="16" t="s">
        <v>36</v>
      </c>
      <c r="G6" s="16" t="s">
        <v>36</v>
      </c>
      <c r="H6" s="16" t="s">
        <v>36</v>
      </c>
      <c r="I6" s="16" t="s">
        <v>36</v>
      </c>
      <c r="J6" s="16" t="s">
        <v>36</v>
      </c>
      <c r="K6" s="16" t="s">
        <v>36</v>
      </c>
      <c r="M6" s="16" t="s">
        <v>37</v>
      </c>
      <c r="N6" s="16" t="s">
        <v>37</v>
      </c>
      <c r="O6" s="16" t="s">
        <v>37</v>
      </c>
      <c r="P6" s="16" t="s">
        <v>37</v>
      </c>
      <c r="Q6" s="16" t="s">
        <v>37</v>
      </c>
      <c r="R6" s="16" t="s">
        <v>37</v>
      </c>
      <c r="S6" s="16" t="s">
        <v>37</v>
      </c>
      <c r="T6" s="16" t="s">
        <v>37</v>
      </c>
      <c r="U6" s="16" t="s">
        <v>37</v>
      </c>
    </row>
    <row r="7" spans="1:21" ht="24">
      <c r="A7" s="16" t="s">
        <v>3</v>
      </c>
      <c r="C7" s="16" t="s">
        <v>43</v>
      </c>
      <c r="E7" s="16" t="s">
        <v>44</v>
      </c>
      <c r="G7" s="16" t="s">
        <v>45</v>
      </c>
      <c r="I7" s="16" t="s">
        <v>24</v>
      </c>
      <c r="K7" s="16" t="s">
        <v>46</v>
      </c>
      <c r="M7" s="16" t="s">
        <v>43</v>
      </c>
      <c r="O7" s="16" t="s">
        <v>44</v>
      </c>
      <c r="Q7" s="16" t="s">
        <v>45</v>
      </c>
      <c r="S7" s="16" t="s">
        <v>24</v>
      </c>
      <c r="U7" s="16" t="s">
        <v>46</v>
      </c>
    </row>
    <row r="8" spans="1:21" ht="24">
      <c r="A8" s="4" t="s">
        <v>15</v>
      </c>
      <c r="C8" s="5">
        <v>0</v>
      </c>
      <c r="E8" s="5">
        <v>-261128407</v>
      </c>
      <c r="G8" s="5">
        <v>-62059557</v>
      </c>
      <c r="I8" s="5">
        <v>-323187964</v>
      </c>
      <c r="K8" s="6">
        <v>-0.53810000000000002</v>
      </c>
      <c r="M8" s="5">
        <v>0</v>
      </c>
      <c r="O8" s="5">
        <v>-261128407</v>
      </c>
      <c r="Q8" s="5">
        <v>-62059557</v>
      </c>
      <c r="S8" s="5">
        <v>-323187964</v>
      </c>
      <c r="U8" s="6">
        <v>-0.16750000000000001</v>
      </c>
    </row>
    <row r="9" spans="1:21" ht="24">
      <c r="A9" s="4" t="s">
        <v>16</v>
      </c>
      <c r="C9" s="5">
        <v>0</v>
      </c>
      <c r="E9" s="5">
        <v>82537430</v>
      </c>
      <c r="G9" s="5">
        <v>0</v>
      </c>
      <c r="I9" s="5">
        <v>82537430</v>
      </c>
      <c r="K9" s="6">
        <v>0.13739999999999999</v>
      </c>
      <c r="M9" s="5">
        <v>0</v>
      </c>
      <c r="O9" s="5">
        <v>82537430</v>
      </c>
      <c r="Q9" s="5">
        <v>0</v>
      </c>
      <c r="S9" s="5">
        <v>82537430</v>
      </c>
      <c r="U9" s="6">
        <v>4.2799999999999998E-2</v>
      </c>
    </row>
    <row r="10" spans="1:21" ht="23.25" thickBot="1">
      <c r="C10" s="7">
        <f>SUM(C8:C9)</f>
        <v>0</v>
      </c>
      <c r="E10" s="7">
        <f>SUM(E8:E9)</f>
        <v>-178590977</v>
      </c>
      <c r="G10" s="7">
        <f>SUM(G8:G9)</f>
        <v>-62059557</v>
      </c>
      <c r="I10" s="7">
        <f>SUM(I8:I9)</f>
        <v>-240650534</v>
      </c>
      <c r="K10" s="11">
        <f>SUM(K8:K9)</f>
        <v>-0.40070000000000006</v>
      </c>
      <c r="M10" s="7">
        <f>SUM(M8:M9)</f>
        <v>0</v>
      </c>
      <c r="O10" s="7">
        <f>SUM(O8:O9)</f>
        <v>-178590977</v>
      </c>
      <c r="Q10" s="7">
        <f>SUM(Q8:Q9)</f>
        <v>-62059557</v>
      </c>
      <c r="S10" s="7">
        <f>SUM(S8:S9)</f>
        <v>-240650534</v>
      </c>
      <c r="U10" s="8">
        <f>SUM(U8:U9)</f>
        <v>-0.12470000000000001</v>
      </c>
    </row>
    <row r="11" spans="1:21" ht="23.25" thickTop="1"/>
  </sheetData>
  <mergeCells count="17">
    <mergeCell ref="I7"/>
    <mergeCell ref="A5:G5"/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1"/>
  <sheetViews>
    <sheetView rightToLeft="1" view="pageBreakPreview" zoomScale="98" zoomScaleNormal="100" zoomScaleSheetLayoutView="98" workbookViewId="0"/>
  </sheetViews>
  <sheetFormatPr defaultRowHeight="22.5"/>
  <cols>
    <col min="1" max="1" width="28.28515625" style="3" bestFit="1" customWidth="1"/>
    <col min="2" max="2" width="1" style="3" customWidth="1"/>
    <col min="3" max="3" width="15" style="3" bestFit="1" customWidth="1"/>
    <col min="4" max="4" width="1" style="3" customWidth="1"/>
    <col min="5" max="5" width="20.42578125" style="3" bestFit="1" customWidth="1"/>
    <col min="6" max="6" width="1" style="3" customWidth="1"/>
    <col min="7" max="7" width="30.7109375" style="3" bestFit="1" customWidth="1"/>
    <col min="8" max="8" width="1" style="3" customWidth="1"/>
    <col min="9" max="9" width="9.140625" style="3" customWidth="1"/>
    <col min="10" max="16384" width="9.140625" style="3"/>
  </cols>
  <sheetData>
    <row r="2" spans="1:7" ht="24">
      <c r="A2" s="15" t="s">
        <v>0</v>
      </c>
      <c r="B2" s="15"/>
      <c r="C2" s="15"/>
      <c r="D2" s="15"/>
      <c r="E2" s="15"/>
      <c r="F2" s="15"/>
      <c r="G2" s="15"/>
    </row>
    <row r="3" spans="1:7" ht="24">
      <c r="A3" s="15" t="s">
        <v>35</v>
      </c>
      <c r="B3" s="15"/>
      <c r="C3" s="15"/>
      <c r="D3" s="15"/>
      <c r="E3" s="15"/>
      <c r="F3" s="15"/>
      <c r="G3" s="15"/>
    </row>
    <row r="4" spans="1:7" ht="24">
      <c r="A4" s="15" t="s">
        <v>2</v>
      </c>
      <c r="B4" s="15"/>
      <c r="C4" s="15"/>
      <c r="D4" s="15"/>
      <c r="E4" s="15"/>
      <c r="F4" s="15"/>
      <c r="G4" s="15"/>
    </row>
    <row r="5" spans="1:7" ht="24.75">
      <c r="A5" s="22" t="s">
        <v>63</v>
      </c>
      <c r="B5" s="22"/>
      <c r="C5" s="22"/>
    </row>
    <row r="6" spans="1:7" ht="24">
      <c r="A6" s="16" t="s">
        <v>38</v>
      </c>
      <c r="C6" s="16" t="s">
        <v>24</v>
      </c>
      <c r="E6" s="16" t="s">
        <v>46</v>
      </c>
      <c r="G6" s="16" t="s">
        <v>13</v>
      </c>
    </row>
    <row r="7" spans="1:7" ht="24">
      <c r="A7" s="4" t="s">
        <v>51</v>
      </c>
      <c r="C7" s="5">
        <v>-240650534</v>
      </c>
      <c r="E7" s="6">
        <v>-0.4007</v>
      </c>
      <c r="G7" s="6">
        <v>-4.5999999999999999E-3</v>
      </c>
    </row>
    <row r="8" spans="1:7" ht="24">
      <c r="A8" s="4" t="s">
        <v>52</v>
      </c>
      <c r="C8" s="5">
        <v>0</v>
      </c>
      <c r="E8" s="6">
        <v>0</v>
      </c>
      <c r="G8" s="6">
        <v>0</v>
      </c>
    </row>
    <row r="9" spans="1:7" ht="24">
      <c r="A9" s="4" t="s">
        <v>53</v>
      </c>
      <c r="C9" s="5">
        <v>0</v>
      </c>
      <c r="E9" s="6">
        <v>0</v>
      </c>
      <c r="G9" s="6">
        <v>0</v>
      </c>
    </row>
    <row r="10" spans="1:7" ht="23.25" thickBot="1">
      <c r="C10" s="7">
        <f>SUM(C7:C9)</f>
        <v>-240650534</v>
      </c>
      <c r="E10" s="8">
        <f>SUM(E7:E9)</f>
        <v>-0.4007</v>
      </c>
      <c r="G10" s="8">
        <f>SUM(G7:G9)</f>
        <v>-4.5999999999999999E-3</v>
      </c>
    </row>
    <row r="11" spans="1:7" ht="23.25" thickTop="1"/>
  </sheetData>
  <mergeCells count="8">
    <mergeCell ref="A6"/>
    <mergeCell ref="C6"/>
    <mergeCell ref="E6"/>
    <mergeCell ref="G6"/>
    <mergeCell ref="A2:G2"/>
    <mergeCell ref="A3:G3"/>
    <mergeCell ref="A4:G4"/>
    <mergeCell ref="A5:C5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0</vt:lpstr>
      <vt:lpstr>سهام</vt:lpstr>
      <vt:lpstr>سپرده</vt:lpstr>
      <vt:lpstr>درآمد ناشی از تغییر قیمت اوراق</vt:lpstr>
      <vt:lpstr>درآمد ناشی از فروش</vt:lpstr>
      <vt:lpstr>سایر درآمدها</vt:lpstr>
      <vt:lpstr>سرمایه‌گذاری در سهام</vt:lpstr>
      <vt:lpstr>جمع درآمدها</vt:lpstr>
      <vt:lpstr>'جمع درآمدها'!Print_Area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Ayda Azimi</cp:lastModifiedBy>
  <dcterms:modified xsi:type="dcterms:W3CDTF">2024-04-21T11:29:12Z</dcterms:modified>
</cp:coreProperties>
</file>