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A27BDFD9-E4A9-4802-9EAD-9C6ACF62EEF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اوراق!$A$1:$AM$49</definedName>
    <definedName name="_xlnm.Print_Area" localSheetId="2">'اوراق مشتقه'!$A$1:$AX$26</definedName>
    <definedName name="_xlnm.Print_Area" localSheetId="5">'تعدیل قیمت'!$A$1:$P$27</definedName>
    <definedName name="_xlnm.Print_Area" localSheetId="7">درآمد!$A$1:$M$33</definedName>
    <definedName name="_xlnm.Print_Area" localSheetId="19">'درآمد اعمال اختیار'!$A$1:$Y$40</definedName>
    <definedName name="_xlnm.Print_Area" localSheetId="12">'درآمد سپرده بانکی'!$A$1:$L$42</definedName>
    <definedName name="_xlnm.Print_Area" localSheetId="10">'درآمد سرمایه گذاری در اوراق به'!$A$1:$T$24</definedName>
    <definedName name="_xlnm.Print_Area" localSheetId="8">'درآمد سرمایه گذاری در سهام'!$A$1:$X$49</definedName>
    <definedName name="_xlnm.Print_Area" localSheetId="9">'درآمد سرمایه گذاری در صندوق'!$A$1:$Z$32</definedName>
    <definedName name="_xlnm.Print_Area" localSheetId="14">'درآمد سود سهام'!$A$1:$U$60</definedName>
    <definedName name="_xlnm.Print_Area" localSheetId="15">'درآمد سود صندوق'!$A$1:$O$50</definedName>
    <definedName name="_xlnm.Print_Area" localSheetId="20">'درآمد ناشی از تغییر قیمت اوراق'!$A$1:$T$27</definedName>
    <definedName name="_xlnm.Print_Area" localSheetId="18">'درآمد ناشی از فروش'!$A$1:$T$31</definedName>
    <definedName name="_xlnm.Print_Area" localSheetId="13">'سایر درآمدها'!$A$1:$I$30</definedName>
    <definedName name="_xlnm.Print_Area" localSheetId="6">سپرده!$A$1:$N$26</definedName>
    <definedName name="_xlnm.Print_Area" localSheetId="1">سهام!$A$1:$AC$38</definedName>
    <definedName name="_xlnm.Print_Area" localSheetId="16">'سود اوراق بهادار'!$A$1:$U$46</definedName>
    <definedName name="_xlnm.Print_Area" localSheetId="17">'سود سپرده بانکی'!$A$1:$O$40</definedName>
    <definedName name="_xlnm.Print_Area" localSheetId="0">'صورت وضعیت'!$A$1:$C$27</definedName>
    <definedName name="_xlnm.Print_Area" localSheetId="11">'مبالغ تخصیصی اوراق'!$A$1:$S$34</definedName>
    <definedName name="_xlnm.Print_Area" localSheetId="3">'واحدهای صندوق'!$A$1:$AC$45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1" l="1"/>
  <c r="Y7" i="20"/>
  <c r="K6" i="19"/>
  <c r="I6" i="18"/>
  <c r="O6" i="17"/>
  <c r="K6" i="16" a="1"/>
  <c r="K6" i="1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<sst xmlns="http://schemas.openxmlformats.org/spreadsheetml/2006/main" count="419" uniqueCount="171">
  <si>
    <t>صندوق اختصاصی بازارگردانی سپنتا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</si>
  <si>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</si>
  <si>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</si>
  <si>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</si>
  <si>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</si>
  <si>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</si>
  <si>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</si>
  <si>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</si>
  <si>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</si>
  <si>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</si>
  <si>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</si>
  <si>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</si>
  <si>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</si>
  <si>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</si>
  <si>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</si>
  <si>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</si>
  <si>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</si>
  <si>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</si>
  <si>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</si>
  <si>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</si>
  <si>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</si>
  <si>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</si>
  <si>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</si>
  <si>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</si>
  <si>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</si>
  <si>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</si>
  <si>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</si>
  <si>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</si>
  <si>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</si>
  <si>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</si>
  <si>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</si>
  <si>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</si>
  <si>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</si>
  <si>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</si>
  <si>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</si>
  <si>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</si>
  <si>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</si>
  <si>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</si>
  <si>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</si>
  <si>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س.بخشی صنایع سورنا-ب</t>
  </si>
  <si>
    <t>صندوق س. سهامی اکسیژن-س</t>
  </si>
  <si>
    <t>صندوق س.درآمد ثابت سام-د</t>
  </si>
  <si>
    <t>ص.س.درآمد ثابت اکسیژن-د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</si>
  <si>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</si>
  <si>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</si>
  <si>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</si>
  <si>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</si>
  <si>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</si>
  <si>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</si>
  <si>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</si>
  <si>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</si>
  <si>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</si>
  <si>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</si>
  <si>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</si>
  <si>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</si>
  <si>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</si>
  <si>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</si>
  <si>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</si>
  <si>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</si>
  <si>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</si>
  <si>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</si>
  <si>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</si>
  <si>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</si>
  <si>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</si>
  <si>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</si>
  <si>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</si>
  <si>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</si>
  <si>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</si>
  <si>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0.00%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</si>
  <si>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</si>
  <si>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</si>
  <si>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</si>
  <si>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0.45%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</si>
  <si>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</si>
  <si>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</si>
  <si>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</si>
  <si>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</si>
  <si>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</si>
  <si>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</si>
  <si>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</si>
  <si>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</si>
  <si>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</si>
  <si>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</si>
  <si>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</si>
  <si>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</si>
  <si>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</si>
  <si>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</si>
  <si>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</si>
  <si>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</si>
  <si>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</si>
  <si>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</si>
  <si>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</si>
  <si>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</si>
  <si>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</si>
  <si>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</si>
  <si>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</si>
  <si>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</si>
  <si>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</si>
  <si>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</si>
  <si>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</si>
  <si>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</si>
  <si>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</si>
  <si>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</si>
  <si>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</si>
  <si>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</si>
  <si>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</si>
  <si>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</si>
  <si>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</si>
  <si>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</si>
  <si>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</si>
  <si>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</si>
  <si>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</si>
  <si>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</si>
  <si>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</si>
  <si>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</si>
  <si>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</si>
  <si>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</si>
  <si>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</si>
  <si>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</si>
  <si>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</si>
  <si>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</si>
  <si>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</si>
  <si>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</si>
  <si>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</si>
  <si>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</si>
  <si>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</si>
  <si>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</si>
  <si>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</si>
  <si>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</si>
  <si>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</si>
  <si>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</si>
  <si>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</si>
  <si>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</si>
  <si>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</si>
  <si>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</si>
  <si>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</si>
  <si>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</si>
  <si>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</si>
  <si>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</si>
  <si>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</si>
  <si>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</si>
  <si>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</si>
  <si>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</si>
  <si>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</si>
  <si>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</si>
  <si>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</si>
  <si>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</si>
  <si>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</si>
  <si>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</si>
  <si>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</si>
  <si>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</si>
  <si>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</si>
  <si>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</si>
  <si>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</si>
  <si>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</si>
  <si>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</si>
  <si>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</si>
  <si>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</si>
  <si>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</si>
  <si>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</si>
  <si>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</si>
  <si>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</si>
  <si>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</si>
  <si>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</si>
  <si>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</si>
  <si>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</si>
  <si>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</si>
  <si>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</si>
  <si>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</si>
  <si>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</si>
  <si>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از ابتدای سال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</si>
</sst>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3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66" zoomScaleNormal="100" zoomScaleSheetLayoutView="66" workbookViewId="0">
      <selection activeCell="A9" sqref="A9:C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5"/>
      <c r="B1" s="35"/>
      <c r="C1" s="35"/>
    </row>
    <row r="2" spans="1:3" ht="21.75" customHeight="1" x14ac:dyDescent="0.2">
      <c r="A2" s="35"/>
      <c r="B2" s="35"/>
      <c r="C2" s="35"/>
    </row>
    <row r="3" spans="1:3" ht="21.75" customHeight="1" x14ac:dyDescent="0.2">
      <c r="A3" s="35"/>
      <c r="B3" s="35"/>
      <c r="C3" s="35"/>
    </row>
    <row r="4" spans="1:3" ht="7.35" customHeight="1" x14ac:dyDescent="0.2"/>
    <row r="5" spans="1:3" ht="123.6" customHeight="1" x14ac:dyDescent="0.2">
      <c r="B5" s="36"/>
    </row>
    <row r="6" spans="1:3" ht="123.6" customHeight="1" x14ac:dyDescent="0.2">
      <c r="B6" s="36"/>
    </row>
    <row r="7" spans="1:3" ht="59.25" x14ac:dyDescent="0.2">
      <c r="A7" s="34" t="s">
        <v>0</v>
      </c>
      <c r="B7" s="34"/>
      <c r="C7" s="34"/>
    </row>
    <row r="8" spans="1:3" ht="59.25" x14ac:dyDescent="0.2">
      <c r="A8" s="34" t="s">
        <v>1</v>
      </c>
      <c r="B8" s="34"/>
      <c r="C8" s="34"/>
    </row>
    <row r="9" spans="1:3" ht="59.25" x14ac:dyDescent="0.2">
      <c r="A9" s="34" t="s">
        <v>2</v>
      </c>
      <c r="B9" s="34"/>
      <c r="C9" s="34"/>
    </row>
  </sheetData>
  <mergeCells count="7">
    <mergeCell ref="A7:C7"/>
    <mergeCell ref="A8:C8"/>
    <mergeCell ref="A9:C9"/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9"/>
  <sheetViews>
    <sheetView rightToLeft="1" view="pageBreakPreview" topLeftCell="A5" zoomScaleNormal="100" zoomScaleSheetLayoutView="100" workbookViewId="0">
      <selection activeCell="N6" sqref="N6:W6"/>
    </sheetView>
  </sheetViews>
  <sheetFormatPr defaultRowHeight="12.75" x14ac:dyDescent="0.2"/>
  <cols>
    <col min="1" max="1" width="6.42578125" bestFit="1" customWidth="1"/>
    <col min="2" max="2" width="28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2.7109375" bestFit="1" customWidth="1"/>
    <col min="9" max="9" width="1.28515625" customWidth="1"/>
    <col min="10" max="10" width="12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2.7109375" bestFit="1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 x14ac:dyDescent="0.2"/>
    <row r="5" spans="1:23" ht="14.45" customHeight="1" x14ac:dyDescent="0.2">
      <c r="A5" s="1" t="s">
        <v>97</v>
      </c>
      <c r="B5" s="39" t="s">
        <v>98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37" t="s">
        <v>92</v>
      </c>
      <c r="E6" s="37"/>
      <c r="F6" s="37"/>
      <c r="G6" s="37"/>
      <c r="H6" s="37"/>
      <c r="I6" s="37"/>
      <c r="J6" s="37"/>
      <c r="K6" s="37"/>
      <c r="L6" s="37"/>
      <c r="N6" s="37" t="s">
        <v>170</v>
      </c>
      <c r="O6" s="37"/>
      <c r="P6" s="37"/>
      <c r="Q6" s="37"/>
      <c r="R6" s="37"/>
      <c r="S6" s="37"/>
      <c r="T6" s="37"/>
      <c r="U6" s="37"/>
      <c r="V6" s="37"/>
      <c r="W6" s="37"/>
    </row>
    <row r="7" spans="1:23" ht="14.45" customHeight="1" x14ac:dyDescent="0.2">
      <c r="D7" s="3"/>
      <c r="E7" s="3"/>
      <c r="F7" s="3"/>
      <c r="G7" s="3"/>
      <c r="H7" s="3"/>
      <c r="I7" s="3"/>
      <c r="J7" s="38" t="s">
        <v>43</v>
      </c>
      <c r="K7" s="38"/>
      <c r="L7" s="38"/>
      <c r="N7" s="3"/>
      <c r="O7" s="3"/>
      <c r="P7" s="3"/>
      <c r="Q7" s="3"/>
      <c r="R7" s="3"/>
      <c r="S7" s="3"/>
      <c r="T7" s="3"/>
      <c r="U7" s="38" t="s">
        <v>43</v>
      </c>
      <c r="V7" s="38"/>
      <c r="W7" s="38"/>
    </row>
    <row r="8" spans="1:23" ht="14.45" customHeight="1" x14ac:dyDescent="0.2">
      <c r="A8" s="37" t="s">
        <v>35</v>
      </c>
      <c r="B8" s="37"/>
      <c r="D8" s="2" t="s">
        <v>99</v>
      </c>
      <c r="F8" s="2" t="s">
        <v>95</v>
      </c>
      <c r="H8" s="2" t="s">
        <v>96</v>
      </c>
      <c r="J8" s="4" t="s">
        <v>64</v>
      </c>
      <c r="K8" s="3"/>
      <c r="L8" s="4" t="s">
        <v>78</v>
      </c>
      <c r="N8" s="2" t="s">
        <v>99</v>
      </c>
      <c r="P8" s="37" t="s">
        <v>95</v>
      </c>
      <c r="Q8" s="37"/>
      <c r="S8" s="2" t="s">
        <v>96</v>
      </c>
      <c r="U8" s="4" t="s">
        <v>64</v>
      </c>
      <c r="V8" s="3"/>
      <c r="W8" s="4" t="s">
        <v>78</v>
      </c>
    </row>
    <row r="9" spans="1:23" ht="21.75" customHeight="1" x14ac:dyDescent="0.2">
      <c r="A9" s="47" t="s">
        <v>38</v>
      </c>
      <c r="B9" s="47"/>
      <c r="D9" s="13">
        <v>0</v>
      </c>
      <c r="E9" s="11"/>
      <c r="F9" s="13">
        <v>212578957</v>
      </c>
      <c r="G9" s="11"/>
      <c r="H9" s="13">
        <v>120614839</v>
      </c>
      <c r="I9" s="11"/>
      <c r="J9" s="13">
        <v>333193796</v>
      </c>
      <c r="K9" s="11"/>
      <c r="L9" s="14">
        <v>36.74</v>
      </c>
      <c r="M9" s="11"/>
      <c r="N9" s="13">
        <v>0</v>
      </c>
      <c r="O9" s="11"/>
      <c r="P9" s="48">
        <v>303165161</v>
      </c>
      <c r="Q9" s="48"/>
      <c r="R9" s="11"/>
      <c r="S9" s="13">
        <v>240079192</v>
      </c>
      <c r="T9" s="11"/>
      <c r="U9" s="13">
        <v>543244353</v>
      </c>
      <c r="V9" s="11"/>
      <c r="W9" s="14">
        <v>-99.63</v>
      </c>
    </row>
    <row r="10" spans="1:23" ht="21.75" customHeight="1" x14ac:dyDescent="0.2">
      <c r="A10" s="45" t="s">
        <v>40</v>
      </c>
      <c r="B10" s="45"/>
      <c r="D10" s="15">
        <v>0</v>
      </c>
      <c r="E10" s="11"/>
      <c r="F10" s="15">
        <v>-157449993</v>
      </c>
      <c r="G10" s="11"/>
      <c r="H10" s="15">
        <v>-629986021</v>
      </c>
      <c r="I10" s="11"/>
      <c r="J10" s="15">
        <v>-787436014</v>
      </c>
      <c r="K10" s="11"/>
      <c r="L10" s="16">
        <v>-86.82</v>
      </c>
      <c r="M10" s="11"/>
      <c r="N10" s="15">
        <v>0</v>
      </c>
      <c r="O10" s="11"/>
      <c r="P10" s="46">
        <v>-610223554</v>
      </c>
      <c r="Q10" s="46"/>
      <c r="R10" s="11"/>
      <c r="S10" s="15">
        <v>-624257221</v>
      </c>
      <c r="T10" s="11"/>
      <c r="U10" s="15">
        <v>-1234480775</v>
      </c>
      <c r="V10" s="11"/>
      <c r="W10" s="16">
        <v>226.41</v>
      </c>
    </row>
    <row r="11" spans="1:23" ht="21.75" customHeight="1" x14ac:dyDescent="0.2">
      <c r="A11" s="45" t="s">
        <v>42</v>
      </c>
      <c r="B11" s="45"/>
      <c r="D11" s="15">
        <v>0</v>
      </c>
      <c r="E11" s="11"/>
      <c r="F11" s="15">
        <v>2983163</v>
      </c>
      <c r="G11" s="11"/>
      <c r="H11" s="15">
        <v>5295590</v>
      </c>
      <c r="I11" s="11"/>
      <c r="J11" s="15">
        <v>8278753</v>
      </c>
      <c r="K11" s="11"/>
      <c r="L11" s="16">
        <v>0.91</v>
      </c>
      <c r="M11" s="11"/>
      <c r="N11" s="15">
        <v>312064000</v>
      </c>
      <c r="O11" s="11"/>
      <c r="P11" s="46">
        <v>2983163</v>
      </c>
      <c r="Q11" s="46"/>
      <c r="R11" s="11"/>
      <c r="S11" s="15">
        <v>19809924</v>
      </c>
      <c r="T11" s="11"/>
      <c r="U11" s="15">
        <v>334857087</v>
      </c>
      <c r="V11" s="11"/>
      <c r="W11" s="16">
        <v>-61.41</v>
      </c>
    </row>
    <row r="12" spans="1:23" ht="21.75" customHeight="1" x14ac:dyDescent="0.2">
      <c r="A12" s="45" t="s">
        <v>41</v>
      </c>
      <c r="B12" s="45"/>
      <c r="D12" s="15">
        <v>0</v>
      </c>
      <c r="E12" s="11"/>
      <c r="F12" s="15">
        <v>159830263</v>
      </c>
      <c r="G12" s="11"/>
      <c r="H12" s="15">
        <v>384264231</v>
      </c>
      <c r="I12" s="11"/>
      <c r="J12" s="15">
        <v>544094494</v>
      </c>
      <c r="K12" s="11"/>
      <c r="L12" s="16">
        <v>59.99</v>
      </c>
      <c r="M12" s="11"/>
      <c r="N12" s="15">
        <v>0</v>
      </c>
      <c r="O12" s="11"/>
      <c r="P12" s="46">
        <v>159830263</v>
      </c>
      <c r="Q12" s="46"/>
      <c r="R12" s="11"/>
      <c r="S12" s="15">
        <v>384264231</v>
      </c>
      <c r="T12" s="11"/>
      <c r="U12" s="15">
        <v>544094494</v>
      </c>
      <c r="V12" s="11"/>
      <c r="W12" s="16">
        <v>-99.79</v>
      </c>
    </row>
    <row r="13" spans="1:23" ht="21.75" customHeight="1" x14ac:dyDescent="0.2">
      <c r="A13" s="41" t="s">
        <v>39</v>
      </c>
      <c r="B13" s="41"/>
      <c r="D13" s="17">
        <v>0</v>
      </c>
      <c r="E13" s="11"/>
      <c r="F13" s="17">
        <v>-179740185</v>
      </c>
      <c r="G13" s="11"/>
      <c r="H13" s="17">
        <v>896705673</v>
      </c>
      <c r="I13" s="11"/>
      <c r="J13" s="17">
        <v>716965488</v>
      </c>
      <c r="K13" s="11"/>
      <c r="L13" s="18">
        <v>79.05</v>
      </c>
      <c r="M13" s="11"/>
      <c r="N13" s="17">
        <v>0</v>
      </c>
      <c r="O13" s="11"/>
      <c r="P13" s="46">
        <v>-589436195</v>
      </c>
      <c r="Q13" s="42"/>
      <c r="R13" s="11"/>
      <c r="S13" s="17">
        <v>-2561899271</v>
      </c>
      <c r="T13" s="11"/>
      <c r="U13" s="17">
        <v>-3151335466</v>
      </c>
      <c r="V13" s="11"/>
      <c r="W13" s="18">
        <v>577.97</v>
      </c>
    </row>
    <row r="14" spans="1:23" ht="21.75" customHeight="1" x14ac:dyDescent="0.2">
      <c r="A14" s="43" t="s">
        <v>43</v>
      </c>
      <c r="B14" s="43"/>
      <c r="D14" s="19">
        <v>0</v>
      </c>
      <c r="E14" s="11"/>
      <c r="F14" s="19">
        <v>38202205</v>
      </c>
      <c r="G14" s="11"/>
      <c r="H14" s="19">
        <v>776894312</v>
      </c>
      <c r="I14" s="11"/>
      <c r="J14" s="19">
        <v>815096517</v>
      </c>
      <c r="K14" s="11"/>
      <c r="L14" s="20">
        <v>89.87</v>
      </c>
      <c r="M14" s="11"/>
      <c r="N14" s="19">
        <v>312064000</v>
      </c>
      <c r="O14" s="11"/>
      <c r="P14" s="11"/>
      <c r="Q14" s="19">
        <v>-733681162</v>
      </c>
      <c r="R14" s="11"/>
      <c r="S14" s="19">
        <v>-2542003145</v>
      </c>
      <c r="T14" s="11"/>
      <c r="U14" s="19">
        <v>-2963620307</v>
      </c>
      <c r="V14" s="11"/>
      <c r="W14" s="20">
        <v>543.54999999999995</v>
      </c>
    </row>
    <row r="19" spans="17:25" ht="21" x14ac:dyDescent="0.2">
      <c r="Q19" s="58"/>
      <c r="R19" s="58"/>
      <c r="S19" s="58"/>
      <c r="T19" s="58"/>
      <c r="U19" s="58"/>
      <c r="V19" s="58"/>
      <c r="W19" s="58"/>
      <c r="X19" s="58"/>
      <c r="Y19" s="58"/>
    </row>
  </sheetData>
  <mergeCells count="22">
    <mergeCell ref="Q19:Y19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8"/>
  <sheetViews>
    <sheetView rightToLeft="1" view="pageBreakPreview" topLeftCell="A2" zoomScale="96" zoomScaleNormal="100" zoomScaleSheetLayoutView="96" workbookViewId="0">
      <selection activeCell="L6" sqref="L6:U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21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21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1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1" ht="14.45" customHeight="1" x14ac:dyDescent="0.2"/>
    <row r="5" spans="1:21" ht="14.45" customHeight="1" x14ac:dyDescent="0.2">
      <c r="A5" s="1" t="s">
        <v>100</v>
      </c>
      <c r="B5" s="39" t="s">
        <v>101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1" ht="14.45" customHeight="1" x14ac:dyDescent="0.2">
      <c r="D6" s="37" t="s">
        <v>92</v>
      </c>
      <c r="E6" s="37"/>
      <c r="F6" s="37"/>
      <c r="G6" s="37"/>
      <c r="H6" s="37"/>
      <c r="I6" s="37"/>
      <c r="J6" s="37"/>
      <c r="L6" s="37" t="s">
        <v>170</v>
      </c>
      <c r="M6" s="37"/>
      <c r="N6" s="37"/>
      <c r="O6" s="37"/>
      <c r="P6" s="37"/>
      <c r="Q6" s="37"/>
      <c r="R6" s="37"/>
      <c r="S6" s="37"/>
      <c r="T6" s="37"/>
      <c r="U6" s="37"/>
    </row>
    <row r="7" spans="1:21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 x14ac:dyDescent="0.2">
      <c r="A8" s="37" t="s">
        <v>102</v>
      </c>
      <c r="B8" s="37"/>
      <c r="D8" s="2" t="s">
        <v>103</v>
      </c>
      <c r="F8" s="2" t="s">
        <v>95</v>
      </c>
      <c r="H8" s="2" t="s">
        <v>96</v>
      </c>
      <c r="J8" s="2" t="s">
        <v>43</v>
      </c>
      <c r="L8" s="2" t="s">
        <v>103</v>
      </c>
      <c r="N8" s="2" t="s">
        <v>95</v>
      </c>
      <c r="P8" s="2" t="s">
        <v>96</v>
      </c>
      <c r="R8" s="2" t="s">
        <v>43</v>
      </c>
    </row>
  </sheetData>
  <mergeCells count="7">
    <mergeCell ref="A8:B8"/>
    <mergeCell ref="A1:R1"/>
    <mergeCell ref="A2:R2"/>
    <mergeCell ref="A3:R3"/>
    <mergeCell ref="B5:R5"/>
    <mergeCell ref="D6:J6"/>
    <mergeCell ref="L6:U6"/>
  </mergeCells>
  <pageMargins left="0.39" right="0.39" top="0.39" bottom="0.39" header="0" footer="0"/>
  <pageSetup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98" zoomScaleNormal="100" zoomScaleSheetLayoutView="98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4.45" customHeight="1" x14ac:dyDescent="0.2"/>
    <row r="5" spans="1:17" ht="14.45" customHeight="1" x14ac:dyDescent="0.2">
      <c r="A5" s="1" t="s">
        <v>104</v>
      </c>
      <c r="B5" s="39" t="s">
        <v>105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9.1" customHeight="1" x14ac:dyDescent="0.2">
      <c r="M6" s="52" t="s">
        <v>106</v>
      </c>
      <c r="Q6" s="52" t="s">
        <v>107</v>
      </c>
    </row>
    <row r="7" spans="1:17" ht="14.45" customHeight="1" x14ac:dyDescent="0.2">
      <c r="A7" s="37" t="s">
        <v>108</v>
      </c>
      <c r="B7" s="37"/>
      <c r="D7" s="2" t="s">
        <v>109</v>
      </c>
      <c r="F7" s="2" t="s">
        <v>110</v>
      </c>
      <c r="H7" s="2" t="s">
        <v>29</v>
      </c>
      <c r="J7" s="37" t="s">
        <v>111</v>
      </c>
      <c r="K7" s="37"/>
      <c r="M7" s="52"/>
      <c r="O7" s="2" t="s">
        <v>112</v>
      </c>
      <c r="Q7" s="52"/>
    </row>
    <row r="8" spans="1:17" ht="14.45" customHeight="1" x14ac:dyDescent="0.2">
      <c r="A8" s="38" t="s">
        <v>113</v>
      </c>
      <c r="B8" s="53"/>
      <c r="D8" s="38" t="s">
        <v>114</v>
      </c>
      <c r="F8" s="4" t="s">
        <v>115</v>
      </c>
      <c r="H8" s="3"/>
      <c r="J8" s="3"/>
      <c r="K8" s="3"/>
      <c r="M8" s="3"/>
      <c r="O8" s="3"/>
      <c r="Q8" s="3"/>
    </row>
    <row r="9" spans="1:17" ht="14.45" customHeight="1" x14ac:dyDescent="0.2">
      <c r="A9" s="37"/>
      <c r="B9" s="37"/>
      <c r="D9" s="37"/>
      <c r="F9" s="4" t="s">
        <v>116</v>
      </c>
    </row>
    <row r="10" spans="1:17" ht="14.45" customHeight="1" x14ac:dyDescent="0.2">
      <c r="A10" s="38" t="s">
        <v>113</v>
      </c>
      <c r="B10" s="53"/>
      <c r="D10" s="38" t="s">
        <v>117</v>
      </c>
      <c r="F10" s="4" t="s">
        <v>115</v>
      </c>
    </row>
    <row r="11" spans="1:17" ht="14.45" customHeight="1" x14ac:dyDescent="0.2">
      <c r="A11" s="37"/>
      <c r="B11" s="37"/>
      <c r="D11" s="37"/>
      <c r="F11" s="4" t="s">
        <v>118</v>
      </c>
    </row>
    <row r="12" spans="1:17" ht="65.45" customHeight="1" x14ac:dyDescent="0.2">
      <c r="A12" s="49" t="s">
        <v>119</v>
      </c>
      <c r="B12" s="49"/>
      <c r="D12" s="10" t="s">
        <v>120</v>
      </c>
      <c r="F12" s="4" t="s">
        <v>121</v>
      </c>
    </row>
    <row r="13" spans="1:17" ht="14.45" customHeight="1" x14ac:dyDescent="0.2">
      <c r="A13" s="49" t="s">
        <v>122</v>
      </c>
      <c r="B13" s="50"/>
      <c r="D13" s="49" t="s">
        <v>122</v>
      </c>
      <c r="F13" s="4" t="s">
        <v>123</v>
      </c>
    </row>
    <row r="14" spans="1:17" ht="14.45" customHeight="1" x14ac:dyDescent="0.2">
      <c r="A14" s="51"/>
      <c r="B14" s="51"/>
      <c r="D14" s="51"/>
      <c r="F14" s="4" t="s">
        <v>124</v>
      </c>
    </row>
    <row r="15" spans="1:17" ht="14.45" customHeight="1" x14ac:dyDescent="0.2">
      <c r="A15" s="51"/>
      <c r="B15" s="51"/>
      <c r="D15" s="51"/>
      <c r="F15" s="4" t="s">
        <v>125</v>
      </c>
    </row>
    <row r="16" spans="1:17" ht="14.45" customHeight="1" x14ac:dyDescent="0.2">
      <c r="A16" s="52"/>
      <c r="B16" s="52"/>
      <c r="D16" s="52"/>
      <c r="F16" s="4" t="s">
        <v>126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7" t="s">
        <v>127</v>
      </c>
      <c r="B18" s="37"/>
      <c r="C18" s="37"/>
      <c r="D18" s="37"/>
      <c r="E18" s="37"/>
      <c r="F18" s="37"/>
      <c r="G18" s="37"/>
      <c r="H18" s="37"/>
      <c r="I18" s="37"/>
      <c r="J18" s="37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7"/>
  <sheetViews>
    <sheetView rightToLeft="1" view="pageBreakPreview" zoomScale="106" zoomScaleNormal="100" zoomScaleSheetLayoutView="106" workbookViewId="0">
      <selection activeCell="H6" sqref="H6:J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8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8" ht="14.45" customHeight="1" x14ac:dyDescent="0.2"/>
    <row r="5" spans="1:18" ht="14.45" customHeight="1" x14ac:dyDescent="0.2">
      <c r="A5" s="1" t="s">
        <v>128</v>
      </c>
      <c r="B5" s="39" t="s">
        <v>129</v>
      </c>
      <c r="C5" s="39"/>
      <c r="D5" s="39"/>
      <c r="E5" s="39"/>
      <c r="F5" s="39"/>
      <c r="G5" s="39"/>
      <c r="H5" s="39"/>
      <c r="I5" s="39"/>
      <c r="J5" s="39"/>
    </row>
    <row r="6" spans="1:18" ht="14.45" customHeight="1" x14ac:dyDescent="0.2">
      <c r="D6" s="37" t="s">
        <v>92</v>
      </c>
      <c r="E6" s="37"/>
      <c r="F6" s="37"/>
      <c r="H6" s="60" t="s">
        <v>170</v>
      </c>
      <c r="I6" s="60"/>
      <c r="J6" s="60"/>
      <c r="K6" s="59"/>
      <c r="L6" s="61"/>
      <c r="M6" s="61"/>
      <c r="N6" s="61"/>
      <c r="O6" s="61"/>
      <c r="P6" s="61"/>
      <c r="Q6" s="61"/>
      <c r="R6" s="62"/>
    </row>
    <row r="7" spans="1:18" ht="36.4" customHeight="1" x14ac:dyDescent="0.2">
      <c r="A7" s="37" t="s">
        <v>130</v>
      </c>
      <c r="B7" s="37"/>
      <c r="D7" s="10" t="s">
        <v>131</v>
      </c>
      <c r="E7" s="3"/>
      <c r="F7" s="10" t="s">
        <v>132</v>
      </c>
      <c r="H7" s="10" t="s">
        <v>131</v>
      </c>
      <c r="I7" s="3"/>
      <c r="J7" s="10" t="s">
        <v>132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06" zoomScaleNormal="100" zoomScaleSheetLayoutView="106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5" t="s">
        <v>0</v>
      </c>
      <c r="B1" s="35"/>
      <c r="C1" s="35"/>
      <c r="D1" s="35"/>
      <c r="E1" s="35"/>
      <c r="F1" s="35"/>
    </row>
    <row r="2" spans="1:6" ht="21.75" customHeight="1" x14ac:dyDescent="0.2">
      <c r="A2" s="35" t="s">
        <v>73</v>
      </c>
      <c r="B2" s="35"/>
      <c r="C2" s="35"/>
      <c r="D2" s="35"/>
      <c r="E2" s="35"/>
      <c r="F2" s="35"/>
    </row>
    <row r="3" spans="1:6" ht="21.75" customHeight="1" x14ac:dyDescent="0.2">
      <c r="A3" s="35" t="s">
        <v>2</v>
      </c>
      <c r="B3" s="35"/>
      <c r="C3" s="35"/>
      <c r="D3" s="35"/>
      <c r="E3" s="35"/>
      <c r="F3" s="35"/>
    </row>
    <row r="4" spans="1:6" ht="14.45" customHeight="1" x14ac:dyDescent="0.2"/>
    <row r="5" spans="1:6" ht="29.1" customHeight="1" x14ac:dyDescent="0.2">
      <c r="A5" s="1" t="s">
        <v>133</v>
      </c>
      <c r="B5" s="39" t="s">
        <v>88</v>
      </c>
      <c r="C5" s="39"/>
      <c r="D5" s="39"/>
      <c r="E5" s="39"/>
      <c r="F5" s="39"/>
    </row>
    <row r="6" spans="1:6" ht="14.45" customHeight="1" x14ac:dyDescent="0.2">
      <c r="D6" s="2" t="s">
        <v>92</v>
      </c>
      <c r="E6" s="22"/>
      <c r="F6" s="2" t="s">
        <v>9</v>
      </c>
    </row>
    <row r="7" spans="1:6" ht="14.45" customHeight="1" x14ac:dyDescent="0.2">
      <c r="A7" s="37" t="s">
        <v>88</v>
      </c>
      <c r="B7" s="37"/>
      <c r="D7" s="4" t="s">
        <v>64</v>
      </c>
      <c r="E7" s="22"/>
      <c r="F7" s="4" t="s">
        <v>64</v>
      </c>
    </row>
    <row r="8" spans="1:6" ht="21.75" customHeight="1" x14ac:dyDescent="0.2">
      <c r="A8" s="47" t="s">
        <v>88</v>
      </c>
      <c r="B8" s="47"/>
      <c r="D8" s="21">
        <v>30856</v>
      </c>
      <c r="E8" s="22"/>
      <c r="F8" s="21">
        <v>2224858394</v>
      </c>
    </row>
    <row r="9" spans="1:6" ht="21.75" customHeight="1" x14ac:dyDescent="0.2">
      <c r="A9" s="45" t="s">
        <v>134</v>
      </c>
      <c r="B9" s="45"/>
      <c r="D9" s="24">
        <v>0</v>
      </c>
      <c r="E9" s="22"/>
      <c r="F9" s="24">
        <v>0</v>
      </c>
    </row>
    <row r="10" spans="1:6" ht="21.75" customHeight="1" x14ac:dyDescent="0.2">
      <c r="A10" s="41" t="s">
        <v>135</v>
      </c>
      <c r="B10" s="41"/>
      <c r="D10" s="26">
        <v>0</v>
      </c>
      <c r="E10" s="22"/>
      <c r="F10" s="26">
        <v>0</v>
      </c>
    </row>
    <row r="11" spans="1:6" ht="21.75" customHeight="1" x14ac:dyDescent="0.2">
      <c r="A11" s="43" t="s">
        <v>43</v>
      </c>
      <c r="B11" s="43"/>
      <c r="D11" s="28">
        <v>30856</v>
      </c>
      <c r="E11" s="22"/>
      <c r="F11" s="28">
        <v>2224858394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Normal="100" zoomScaleSheetLayoutView="100" workbookViewId="0">
      <selection activeCell="O12" sqref="O12:Q1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9" t="s">
        <v>94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37" t="s">
        <v>20</v>
      </c>
      <c r="C6" s="37" t="s">
        <v>136</v>
      </c>
      <c r="D6" s="37"/>
      <c r="E6" s="37"/>
      <c r="F6" s="37"/>
      <c r="G6" s="37"/>
      <c r="I6" s="37" t="s">
        <v>92</v>
      </c>
      <c r="J6" s="37"/>
      <c r="K6" s="37"/>
      <c r="L6" s="37"/>
      <c r="M6" s="37"/>
      <c r="O6" s="37" t="s">
        <v>170</v>
      </c>
      <c r="P6" s="37"/>
      <c r="Q6" s="37"/>
      <c r="R6" s="37"/>
      <c r="S6" s="37"/>
    </row>
    <row r="7" spans="1:19" ht="39" customHeight="1" x14ac:dyDescent="0.2">
      <c r="A7" s="37"/>
      <c r="C7" s="10" t="s">
        <v>137</v>
      </c>
      <c r="D7" s="3"/>
      <c r="E7" s="10" t="s">
        <v>138</v>
      </c>
      <c r="F7" s="3"/>
      <c r="G7" s="10" t="s">
        <v>139</v>
      </c>
      <c r="I7" s="10" t="s">
        <v>140</v>
      </c>
      <c r="J7" s="3"/>
      <c r="K7" s="10" t="s">
        <v>141</v>
      </c>
      <c r="L7" s="3"/>
      <c r="M7" s="10" t="s">
        <v>142</v>
      </c>
      <c r="O7" s="10" t="s">
        <v>140</v>
      </c>
      <c r="P7" s="3"/>
      <c r="Q7" s="10" t="s">
        <v>141</v>
      </c>
      <c r="R7" s="3"/>
      <c r="S7" s="10" t="s">
        <v>142</v>
      </c>
    </row>
    <row r="12" spans="1:19" ht="21" x14ac:dyDescent="0.2">
      <c r="O12" s="58"/>
      <c r="P12" s="58"/>
      <c r="Q12" s="58"/>
    </row>
  </sheetData>
  <mergeCells count="9">
    <mergeCell ref="O12:Q12"/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7"/>
  <sheetViews>
    <sheetView rightToLeft="1" view="pageBreakPreview" zoomScale="106" zoomScaleNormal="100" zoomScaleSheetLayoutView="106" workbookViewId="0">
      <selection activeCell="P9" sqref="P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  <col min="13" max="15" width="1.5703125" customWidth="1"/>
  </cols>
  <sheetData>
    <row r="1" spans="1:15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5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5" ht="14.45" customHeight="1" x14ac:dyDescent="0.2"/>
    <row r="5" spans="1:15" ht="14.45" customHeight="1" x14ac:dyDescent="0.2">
      <c r="A5" s="39" t="s">
        <v>99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5" ht="14.45" customHeight="1" x14ac:dyDescent="0.2">
      <c r="I6" s="2" t="s">
        <v>92</v>
      </c>
      <c r="K6" s="2" t="str" cm="1">
        <f t="array" ref="K6:O6">'درآمد سود سهام'!O6:S6</f>
        <v>از ابتدای سال مالی تا پایان ماه</v>
      </c>
      <c r="L6">
        <v>0</v>
      </c>
      <c r="M6">
        <v>0</v>
      </c>
      <c r="N6">
        <v>0</v>
      </c>
      <c r="O6">
        <v>0</v>
      </c>
    </row>
    <row r="7" spans="1:15" ht="29.1" customHeight="1" x14ac:dyDescent="0.2">
      <c r="A7" s="2" t="s">
        <v>143</v>
      </c>
      <c r="C7" s="9" t="s">
        <v>144</v>
      </c>
      <c r="E7" s="9" t="s">
        <v>145</v>
      </c>
      <c r="G7" s="9" t="s">
        <v>146</v>
      </c>
      <c r="I7" s="10" t="s">
        <v>147</v>
      </c>
      <c r="K7" s="10" t="s">
        <v>147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106" zoomScaleNormal="100" zoomScaleSheetLayoutView="106" workbookViewId="0">
      <selection activeCell="O7" sqref="O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9" t="s">
        <v>148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37" t="s">
        <v>76</v>
      </c>
      <c r="I6" s="37" t="s">
        <v>92</v>
      </c>
      <c r="J6" s="37"/>
      <c r="K6" s="37"/>
      <c r="L6" s="37"/>
      <c r="M6" s="37"/>
      <c r="O6" s="37" t="str">
        <f>'درآمد سود صندوق'!K6</f>
        <v>از ابتدای سال مالی تا پایان ماه</v>
      </c>
      <c r="P6" s="37"/>
      <c r="Q6" s="37"/>
      <c r="R6" s="37"/>
      <c r="S6" s="37"/>
    </row>
    <row r="7" spans="1:19" ht="42" x14ac:dyDescent="0.2">
      <c r="A7" s="37"/>
      <c r="C7" s="9" t="s">
        <v>149</v>
      </c>
      <c r="E7" s="9" t="s">
        <v>51</v>
      </c>
      <c r="G7" s="9" t="s">
        <v>150</v>
      </c>
      <c r="I7" s="10" t="s">
        <v>151</v>
      </c>
      <c r="J7" s="3"/>
      <c r="K7" s="10" t="s">
        <v>141</v>
      </c>
      <c r="L7" s="3"/>
      <c r="M7" s="10" t="s">
        <v>152</v>
      </c>
      <c r="O7" s="10" t="s">
        <v>151</v>
      </c>
      <c r="P7" s="3"/>
      <c r="Q7" s="10" t="s">
        <v>141</v>
      </c>
      <c r="R7" s="3"/>
      <c r="S7" s="10" t="s">
        <v>152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view="pageBreakPreview" zoomScale="98" zoomScaleNormal="100" zoomScaleSheetLayoutView="98" workbookViewId="0">
      <selection activeCell="I7" sqref="I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/>
    <row r="5" spans="1:13" ht="14.45" customHeight="1" x14ac:dyDescent="0.2">
      <c r="A5" s="39" t="s">
        <v>153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>
      <c r="A6" s="37" t="s">
        <v>76</v>
      </c>
      <c r="C6" s="37" t="s">
        <v>92</v>
      </c>
      <c r="D6" s="37"/>
      <c r="E6" s="37"/>
      <c r="F6" s="37"/>
      <c r="G6" s="37"/>
      <c r="I6" s="37" t="str">
        <f>'درآمد سود صندوق'!K6</f>
        <v>از ابتدای سال مالی تا پایان ماه</v>
      </c>
      <c r="J6" s="37"/>
      <c r="K6" s="37"/>
      <c r="L6" s="37"/>
      <c r="M6" s="37"/>
    </row>
    <row r="7" spans="1:13" ht="42" x14ac:dyDescent="0.2">
      <c r="A7" s="37"/>
      <c r="C7" s="10" t="s">
        <v>151</v>
      </c>
      <c r="D7" s="3"/>
      <c r="E7" s="10" t="s">
        <v>141</v>
      </c>
      <c r="F7" s="3"/>
      <c r="G7" s="10" t="s">
        <v>152</v>
      </c>
      <c r="I7" s="10" t="s">
        <v>151</v>
      </c>
      <c r="J7" s="3"/>
      <c r="K7" s="10" t="s">
        <v>141</v>
      </c>
      <c r="L7" s="3"/>
      <c r="M7" s="10" t="s">
        <v>152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view="pageBreakPreview" zoomScaleNormal="100" zoomScaleSheetLayoutView="100" workbookViewId="0">
      <selection activeCell="K7" sqref="K7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9" t="s">
        <v>154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37" t="s">
        <v>76</v>
      </c>
      <c r="C6" s="37" t="s">
        <v>92</v>
      </c>
      <c r="D6" s="37"/>
      <c r="E6" s="37"/>
      <c r="F6" s="37"/>
      <c r="G6" s="37"/>
      <c r="H6" s="37"/>
      <c r="I6" s="37"/>
      <c r="K6" s="37" t="str">
        <f>'درآمد سود صندوق'!K6</f>
        <v>از ابتدای سال مالی تا پایان ماه</v>
      </c>
      <c r="L6" s="37"/>
      <c r="M6" s="37"/>
      <c r="N6" s="37"/>
      <c r="O6" s="37"/>
      <c r="P6" s="37"/>
      <c r="Q6" s="37"/>
      <c r="R6" s="37"/>
    </row>
    <row r="7" spans="1:18" ht="21" x14ac:dyDescent="0.2">
      <c r="A7" s="37"/>
      <c r="C7" s="10" t="s">
        <v>13</v>
      </c>
      <c r="D7" s="33"/>
      <c r="E7" s="10" t="s">
        <v>155</v>
      </c>
      <c r="F7" s="33"/>
      <c r="G7" s="10" t="s">
        <v>156</v>
      </c>
      <c r="H7" s="33"/>
      <c r="I7" s="10" t="s">
        <v>157</v>
      </c>
      <c r="J7" s="22"/>
      <c r="K7" s="10" t="s">
        <v>13</v>
      </c>
      <c r="L7" s="33"/>
      <c r="M7" s="10" t="s">
        <v>155</v>
      </c>
      <c r="N7" s="33"/>
      <c r="O7" s="10" t="s">
        <v>156</v>
      </c>
      <c r="P7" s="33"/>
      <c r="Q7" s="49" t="s">
        <v>157</v>
      </c>
      <c r="R7" s="49"/>
    </row>
    <row r="8" spans="1:18" ht="21.75" customHeight="1" x14ac:dyDescent="0.2">
      <c r="A8" s="5" t="s">
        <v>38</v>
      </c>
      <c r="C8" s="21">
        <v>371542</v>
      </c>
      <c r="D8" s="22"/>
      <c r="E8" s="21">
        <v>8819539846</v>
      </c>
      <c r="F8" s="22"/>
      <c r="G8" s="21">
        <v>8698925007</v>
      </c>
      <c r="H8" s="22"/>
      <c r="I8" s="21">
        <v>120614839</v>
      </c>
      <c r="J8" s="22"/>
      <c r="K8" s="21">
        <v>1048411</v>
      </c>
      <c r="L8" s="22"/>
      <c r="M8" s="21">
        <v>24570822320</v>
      </c>
      <c r="N8" s="22"/>
      <c r="O8" s="21">
        <v>24330743128</v>
      </c>
      <c r="P8" s="22"/>
      <c r="Q8" s="55">
        <v>240079192</v>
      </c>
      <c r="R8" s="55"/>
    </row>
    <row r="9" spans="1:18" ht="21.75" customHeight="1" x14ac:dyDescent="0.2">
      <c r="A9" s="6" t="s">
        <v>40</v>
      </c>
      <c r="C9" s="24">
        <v>10832664</v>
      </c>
      <c r="D9" s="22"/>
      <c r="E9" s="24">
        <v>149619596934</v>
      </c>
      <c r="F9" s="22"/>
      <c r="G9" s="24">
        <v>150249582955</v>
      </c>
      <c r="H9" s="22"/>
      <c r="I9" s="24">
        <v>-629986021</v>
      </c>
      <c r="J9" s="22"/>
      <c r="K9" s="24">
        <v>12932664</v>
      </c>
      <c r="L9" s="22"/>
      <c r="M9" s="24">
        <v>177626896934</v>
      </c>
      <c r="N9" s="22"/>
      <c r="O9" s="24">
        <v>178251154155</v>
      </c>
      <c r="P9" s="22"/>
      <c r="Q9" s="56">
        <v>-624257221</v>
      </c>
      <c r="R9" s="56"/>
    </row>
    <row r="10" spans="1:18" ht="21.75" customHeight="1" x14ac:dyDescent="0.2">
      <c r="A10" s="6" t="s">
        <v>42</v>
      </c>
      <c r="C10" s="24">
        <v>46391</v>
      </c>
      <c r="D10" s="22"/>
      <c r="E10" s="24">
        <v>470868294</v>
      </c>
      <c r="F10" s="22"/>
      <c r="G10" s="24">
        <v>465572704</v>
      </c>
      <c r="H10" s="22"/>
      <c r="I10" s="24">
        <v>5295590</v>
      </c>
      <c r="J10" s="22"/>
      <c r="K10" s="24">
        <v>2376991</v>
      </c>
      <c r="L10" s="22"/>
      <c r="M10" s="24">
        <v>24109183189</v>
      </c>
      <c r="N10" s="22"/>
      <c r="O10" s="24">
        <v>24089373265</v>
      </c>
      <c r="P10" s="22"/>
      <c r="Q10" s="56">
        <v>19809924</v>
      </c>
      <c r="R10" s="56"/>
    </row>
    <row r="11" spans="1:18" ht="21.75" customHeight="1" x14ac:dyDescent="0.2">
      <c r="A11" s="6" t="s">
        <v>41</v>
      </c>
      <c r="C11" s="24">
        <v>61799240</v>
      </c>
      <c r="D11" s="22"/>
      <c r="E11" s="24">
        <v>685346763443</v>
      </c>
      <c r="F11" s="22"/>
      <c r="G11" s="24">
        <v>684962499212</v>
      </c>
      <c r="H11" s="22"/>
      <c r="I11" s="24">
        <v>384264231</v>
      </c>
      <c r="J11" s="22"/>
      <c r="K11" s="24">
        <v>61799240</v>
      </c>
      <c r="L11" s="22"/>
      <c r="M11" s="24">
        <v>685346763443</v>
      </c>
      <c r="N11" s="22"/>
      <c r="O11" s="24">
        <v>684962499212</v>
      </c>
      <c r="P11" s="22"/>
      <c r="Q11" s="56">
        <v>384264231</v>
      </c>
      <c r="R11" s="56"/>
    </row>
    <row r="12" spans="1:18" ht="21.75" customHeight="1" x14ac:dyDescent="0.2">
      <c r="A12" s="7" t="s">
        <v>39</v>
      </c>
      <c r="C12" s="26">
        <v>7015232</v>
      </c>
      <c r="D12" s="22"/>
      <c r="E12" s="26">
        <v>77858312334</v>
      </c>
      <c r="F12" s="22"/>
      <c r="G12" s="26">
        <v>76961606661</v>
      </c>
      <c r="H12" s="22"/>
      <c r="I12" s="26">
        <v>896705673</v>
      </c>
      <c r="J12" s="22"/>
      <c r="K12" s="26">
        <v>33434908</v>
      </c>
      <c r="L12" s="22"/>
      <c r="M12" s="26">
        <v>380743750312</v>
      </c>
      <c r="N12" s="22"/>
      <c r="O12" s="26">
        <v>383305649584</v>
      </c>
      <c r="P12" s="22"/>
      <c r="Q12" s="57">
        <v>-2561899271</v>
      </c>
      <c r="R12" s="57"/>
    </row>
    <row r="13" spans="1:18" ht="21.75" customHeight="1" x14ac:dyDescent="0.2">
      <c r="A13" s="8" t="s">
        <v>43</v>
      </c>
      <c r="C13" s="28">
        <v>80065069</v>
      </c>
      <c r="D13" s="22"/>
      <c r="E13" s="28">
        <v>922115080851</v>
      </c>
      <c r="F13" s="22"/>
      <c r="G13" s="28">
        <v>921338186539</v>
      </c>
      <c r="H13" s="22"/>
      <c r="I13" s="28">
        <v>776894312</v>
      </c>
      <c r="J13" s="22"/>
      <c r="K13" s="28">
        <v>111592214</v>
      </c>
      <c r="L13" s="22"/>
      <c r="M13" s="28">
        <v>1292397416198</v>
      </c>
      <c r="N13" s="22"/>
      <c r="O13" s="28">
        <v>1294939419344</v>
      </c>
      <c r="P13" s="22"/>
      <c r="Q13" s="54">
        <v>-2542003145</v>
      </c>
      <c r="R13" s="54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96" zoomScaleNormal="100" zoomScaleSheetLayoutView="96" workbookViewId="0">
      <selection activeCell="P36" sqref="P3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37" t="s">
        <v>7</v>
      </c>
      <c r="G6" s="37"/>
      <c r="H6" s="37"/>
      <c r="I6" s="37"/>
      <c r="J6" s="37"/>
      <c r="L6" s="37" t="s">
        <v>8</v>
      </c>
      <c r="M6" s="37"/>
      <c r="N6" s="37"/>
      <c r="O6" s="37"/>
      <c r="P6" s="37"/>
      <c r="Q6" s="37"/>
      <c r="R6" s="37"/>
      <c r="T6" s="37" t="s">
        <v>9</v>
      </c>
      <c r="U6" s="37"/>
      <c r="V6" s="37"/>
      <c r="W6" s="37"/>
      <c r="X6" s="37"/>
      <c r="Y6" s="37"/>
      <c r="Z6" s="37"/>
      <c r="AA6" s="37"/>
      <c r="AB6" s="37"/>
    </row>
    <row r="7" spans="1:28" ht="14.45" customHeight="1" x14ac:dyDescent="0.2">
      <c r="F7" s="3"/>
      <c r="G7" s="3"/>
      <c r="H7" s="3"/>
      <c r="I7" s="3"/>
      <c r="J7" s="3"/>
      <c r="L7" s="38" t="s">
        <v>10</v>
      </c>
      <c r="M7" s="38"/>
      <c r="N7" s="38"/>
      <c r="O7" s="3"/>
      <c r="P7" s="38" t="s">
        <v>11</v>
      </c>
      <c r="Q7" s="38"/>
      <c r="R7" s="3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7" t="s">
        <v>12</v>
      </c>
      <c r="B8" s="37"/>
      <c r="C8" s="37"/>
      <c r="E8" s="37" t="s">
        <v>13</v>
      </c>
      <c r="F8" s="3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activeCell="Y8" sqref="Y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5.28515625" bestFit="1" customWidth="1"/>
    <col min="26" max="26" width="0.28515625" customWidth="1"/>
  </cols>
  <sheetData>
    <row r="1" spans="1:25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7.35" customHeight="1" x14ac:dyDescent="0.2"/>
    <row r="5" spans="1:25" ht="14.45" customHeight="1" x14ac:dyDescent="0.2">
      <c r="A5" s="39" t="s">
        <v>158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7.35" customHeight="1" x14ac:dyDescent="0.2"/>
    <row r="7" spans="1:25" ht="14.45" customHeight="1" x14ac:dyDescent="0.2">
      <c r="E7" s="37" t="s">
        <v>92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Y7" s="2" t="str">
        <f>'درآمد سود صندوق'!K6</f>
        <v>از ابتدای سال مالی تا پایان ماه</v>
      </c>
    </row>
    <row r="8" spans="1:25" ht="42" x14ac:dyDescent="0.2">
      <c r="A8" s="2" t="s">
        <v>159</v>
      </c>
      <c r="C8" s="2" t="s">
        <v>160</v>
      </c>
      <c r="E8" s="10" t="s">
        <v>23</v>
      </c>
      <c r="F8" s="3"/>
      <c r="G8" s="10" t="s">
        <v>13</v>
      </c>
      <c r="H8" s="3"/>
      <c r="I8" s="10" t="s">
        <v>22</v>
      </c>
      <c r="J8" s="3"/>
      <c r="K8" s="10" t="s">
        <v>161</v>
      </c>
      <c r="L8" s="3"/>
      <c r="M8" s="10" t="s">
        <v>162</v>
      </c>
      <c r="N8" s="3"/>
      <c r="O8" s="10" t="s">
        <v>163</v>
      </c>
      <c r="P8" s="3"/>
      <c r="Q8" s="10" t="s">
        <v>164</v>
      </c>
      <c r="R8" s="3"/>
      <c r="S8" s="10" t="s">
        <v>165</v>
      </c>
      <c r="T8" s="3"/>
      <c r="U8" s="10" t="s">
        <v>166</v>
      </c>
      <c r="V8" s="3"/>
      <c r="W8" s="10" t="s">
        <v>167</v>
      </c>
      <c r="Y8" s="10" t="s">
        <v>167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5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view="pageBreakPreview" zoomScaleNormal="100" zoomScaleSheetLayoutView="100" workbookViewId="0">
      <selection activeCell="K7" sqref="K7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9" t="s">
        <v>168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37" t="s">
        <v>76</v>
      </c>
      <c r="C6" s="37" t="s">
        <v>92</v>
      </c>
      <c r="D6" s="37"/>
      <c r="E6" s="37"/>
      <c r="F6" s="37"/>
      <c r="G6" s="37"/>
      <c r="H6" s="37"/>
      <c r="I6" s="37"/>
      <c r="K6" s="37" t="str">
        <f>'درآمد سود صندوق'!K6</f>
        <v>از ابتدای سال مالی تا پایان ماه</v>
      </c>
      <c r="L6" s="37"/>
      <c r="M6" s="37"/>
      <c r="N6" s="37"/>
      <c r="O6" s="37"/>
      <c r="P6" s="37"/>
      <c r="Q6" s="37"/>
      <c r="R6" s="37"/>
    </row>
    <row r="7" spans="1:18" ht="42" x14ac:dyDescent="0.2">
      <c r="A7" s="37"/>
      <c r="C7" s="10" t="s">
        <v>13</v>
      </c>
      <c r="D7" s="33"/>
      <c r="E7" s="10" t="s">
        <v>15</v>
      </c>
      <c r="F7" s="33"/>
      <c r="G7" s="10" t="s">
        <v>156</v>
      </c>
      <c r="H7" s="33"/>
      <c r="I7" s="10" t="s">
        <v>169</v>
      </c>
      <c r="J7" s="22"/>
      <c r="K7" s="10" t="s">
        <v>13</v>
      </c>
      <c r="L7" s="33"/>
      <c r="M7" s="10" t="s">
        <v>15</v>
      </c>
      <c r="N7" s="33"/>
      <c r="O7" s="10" t="s">
        <v>156</v>
      </c>
      <c r="P7" s="33"/>
      <c r="Q7" s="49" t="s">
        <v>169</v>
      </c>
      <c r="R7" s="49"/>
    </row>
    <row r="8" spans="1:18" ht="21.75" customHeight="1" x14ac:dyDescent="0.2">
      <c r="A8" s="5" t="s">
        <v>38</v>
      </c>
      <c r="C8" s="21">
        <v>457353</v>
      </c>
      <c r="D8" s="22"/>
      <c r="E8" s="21">
        <v>11013281627</v>
      </c>
      <c r="F8" s="22"/>
      <c r="G8" s="21">
        <v>10800702670</v>
      </c>
      <c r="H8" s="22"/>
      <c r="I8" s="21">
        <v>212578957</v>
      </c>
      <c r="J8" s="22"/>
      <c r="K8" s="21">
        <v>457353</v>
      </c>
      <c r="L8" s="22"/>
      <c r="M8" s="21">
        <v>11013281627</v>
      </c>
      <c r="N8" s="22"/>
      <c r="O8" s="21">
        <v>10710116466</v>
      </c>
      <c r="P8" s="22"/>
      <c r="Q8" s="55">
        <v>303165161</v>
      </c>
      <c r="R8" s="55"/>
    </row>
    <row r="9" spans="1:18" ht="21.75" customHeight="1" x14ac:dyDescent="0.2">
      <c r="A9" s="6" t="s">
        <v>40</v>
      </c>
      <c r="C9" s="24">
        <v>1141227</v>
      </c>
      <c r="D9" s="22"/>
      <c r="E9" s="24">
        <v>15952846212</v>
      </c>
      <c r="F9" s="22"/>
      <c r="G9" s="24">
        <v>16110296206</v>
      </c>
      <c r="H9" s="22"/>
      <c r="I9" s="24">
        <v>-157449993</v>
      </c>
      <c r="J9" s="22"/>
      <c r="K9" s="24">
        <v>1141227</v>
      </c>
      <c r="L9" s="22"/>
      <c r="M9" s="24">
        <v>15952846212</v>
      </c>
      <c r="N9" s="22"/>
      <c r="O9" s="24">
        <v>16563069767</v>
      </c>
      <c r="P9" s="22"/>
      <c r="Q9" s="56">
        <v>-610223554</v>
      </c>
      <c r="R9" s="56"/>
    </row>
    <row r="10" spans="1:18" ht="21.75" customHeight="1" x14ac:dyDescent="0.2">
      <c r="A10" s="6" t="s">
        <v>42</v>
      </c>
      <c r="C10" s="24">
        <v>16209</v>
      </c>
      <c r="D10" s="22"/>
      <c r="E10" s="24">
        <v>165738361</v>
      </c>
      <c r="F10" s="22"/>
      <c r="G10" s="24">
        <v>162755198</v>
      </c>
      <c r="H10" s="22"/>
      <c r="I10" s="24">
        <v>2983163</v>
      </c>
      <c r="J10" s="22"/>
      <c r="K10" s="24">
        <v>16209</v>
      </c>
      <c r="L10" s="22"/>
      <c r="M10" s="24">
        <v>165738361</v>
      </c>
      <c r="N10" s="22"/>
      <c r="O10" s="24">
        <v>162755198</v>
      </c>
      <c r="P10" s="22"/>
      <c r="Q10" s="56">
        <v>2983163</v>
      </c>
      <c r="R10" s="56"/>
    </row>
    <row r="11" spans="1:18" ht="21.75" customHeight="1" x14ac:dyDescent="0.2">
      <c r="A11" s="6" t="s">
        <v>41</v>
      </c>
      <c r="C11" s="24">
        <v>13890250</v>
      </c>
      <c r="D11" s="22"/>
      <c r="E11" s="24">
        <v>154842700180</v>
      </c>
      <c r="F11" s="22"/>
      <c r="G11" s="24">
        <v>154682869917</v>
      </c>
      <c r="H11" s="22"/>
      <c r="I11" s="24">
        <v>159830263</v>
      </c>
      <c r="J11" s="22"/>
      <c r="K11" s="24">
        <v>13890250</v>
      </c>
      <c r="L11" s="22"/>
      <c r="M11" s="24">
        <v>154842700180</v>
      </c>
      <c r="N11" s="22"/>
      <c r="O11" s="24">
        <v>154682869917</v>
      </c>
      <c r="P11" s="22"/>
      <c r="Q11" s="56">
        <v>159830263</v>
      </c>
      <c r="R11" s="56"/>
    </row>
    <row r="12" spans="1:18" ht="21.75" customHeight="1" x14ac:dyDescent="0.2">
      <c r="A12" s="7" t="s">
        <v>39</v>
      </c>
      <c r="C12" s="26">
        <v>2029188</v>
      </c>
      <c r="D12" s="22"/>
      <c r="E12" s="26">
        <v>21514252071</v>
      </c>
      <c r="F12" s="22"/>
      <c r="G12" s="26">
        <v>21693992257</v>
      </c>
      <c r="H12" s="22"/>
      <c r="I12" s="26">
        <v>-179740185</v>
      </c>
      <c r="J12" s="22"/>
      <c r="K12" s="26">
        <v>2029188</v>
      </c>
      <c r="L12" s="22"/>
      <c r="M12" s="26">
        <v>21514252071</v>
      </c>
      <c r="N12" s="22"/>
      <c r="O12" s="26">
        <v>22103688267</v>
      </c>
      <c r="P12" s="22"/>
      <c r="Q12" s="57">
        <v>-589436195</v>
      </c>
      <c r="R12" s="57"/>
    </row>
    <row r="13" spans="1:18" ht="21.75" customHeight="1" x14ac:dyDescent="0.2">
      <c r="A13" s="8" t="s">
        <v>43</v>
      </c>
      <c r="C13" s="28">
        <v>17534227</v>
      </c>
      <c r="D13" s="22"/>
      <c r="E13" s="28">
        <v>203488818451</v>
      </c>
      <c r="F13" s="22"/>
      <c r="G13" s="28">
        <v>203450616248</v>
      </c>
      <c r="H13" s="22"/>
      <c r="I13" s="28">
        <v>38202205</v>
      </c>
      <c r="J13" s="22"/>
      <c r="K13" s="28">
        <v>17534227</v>
      </c>
      <c r="L13" s="22"/>
      <c r="M13" s="28">
        <v>203488818451</v>
      </c>
      <c r="N13" s="22"/>
      <c r="O13" s="28">
        <v>204222499615</v>
      </c>
      <c r="P13" s="22"/>
      <c r="Q13" s="54">
        <v>-733681162</v>
      </c>
      <c r="R13" s="54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tabSelected="1" view="pageBreakPreview" zoomScale="96" zoomScaleNormal="100" zoomScaleSheetLayoutView="96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4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49" ht="14.45" customHeight="1" x14ac:dyDescent="0.2"/>
    <row r="5" spans="1:49" ht="14.45" customHeight="1" x14ac:dyDescent="0.2">
      <c r="A5" s="39" t="s">
        <v>19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 x14ac:dyDescent="0.2">
      <c r="I6" s="37" t="s">
        <v>7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C6" s="37" t="s">
        <v>9</v>
      </c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7" t="s">
        <v>20</v>
      </c>
      <c r="B8" s="37"/>
      <c r="C8" s="37"/>
      <c r="D8" s="37"/>
      <c r="E8" s="37"/>
      <c r="F8" s="37"/>
      <c r="G8" s="37"/>
      <c r="I8" s="37" t="s">
        <v>21</v>
      </c>
      <c r="J8" s="37"/>
      <c r="K8" s="37"/>
      <c r="M8" s="37" t="s">
        <v>22</v>
      </c>
      <c r="N8" s="37"/>
      <c r="O8" s="37"/>
      <c r="Q8" s="37" t="s">
        <v>23</v>
      </c>
      <c r="R8" s="37"/>
      <c r="S8" s="37"/>
      <c r="T8" s="37"/>
      <c r="U8" s="37"/>
      <c r="W8" s="37" t="s">
        <v>24</v>
      </c>
      <c r="X8" s="37"/>
      <c r="Y8" s="37"/>
      <c r="Z8" s="37"/>
      <c r="AA8" s="37"/>
      <c r="AC8" s="37" t="s">
        <v>21</v>
      </c>
      <c r="AD8" s="37"/>
      <c r="AE8" s="37"/>
      <c r="AF8" s="37"/>
      <c r="AG8" s="37"/>
      <c r="AI8" s="37" t="s">
        <v>22</v>
      </c>
      <c r="AJ8" s="37"/>
      <c r="AK8" s="37"/>
      <c r="AM8" s="37" t="s">
        <v>23</v>
      </c>
      <c r="AN8" s="37"/>
      <c r="AO8" s="37"/>
      <c r="AQ8" s="37" t="s">
        <v>24</v>
      </c>
      <c r="AR8" s="37"/>
      <c r="AS8" s="37"/>
    </row>
    <row r="9" spans="1:49" ht="14.45" customHeight="1" x14ac:dyDescent="0.2">
      <c r="A9" s="39" t="s">
        <v>25</v>
      </c>
      <c r="B9" s="40"/>
      <c r="C9" s="40"/>
      <c r="D9" s="40"/>
      <c r="E9" s="40"/>
      <c r="F9" s="40"/>
      <c r="G9" s="40"/>
      <c r="H9" s="39"/>
      <c r="I9" s="40"/>
      <c r="J9" s="40"/>
      <c r="K9" s="40"/>
      <c r="L9" s="39"/>
      <c r="M9" s="40"/>
      <c r="N9" s="40"/>
      <c r="O9" s="40"/>
      <c r="P9" s="39"/>
      <c r="Q9" s="40"/>
      <c r="R9" s="40"/>
      <c r="S9" s="40"/>
      <c r="T9" s="40"/>
      <c r="U9" s="40"/>
      <c r="V9" s="39"/>
      <c r="W9" s="40"/>
      <c r="X9" s="40"/>
      <c r="Y9" s="40"/>
      <c r="Z9" s="40"/>
      <c r="AA9" s="40"/>
      <c r="AB9" s="39"/>
      <c r="AC9" s="40"/>
      <c r="AD9" s="40"/>
      <c r="AE9" s="40"/>
      <c r="AF9" s="40"/>
      <c r="AG9" s="40"/>
      <c r="AH9" s="39"/>
      <c r="AI9" s="40"/>
      <c r="AJ9" s="40"/>
      <c r="AK9" s="40"/>
      <c r="AL9" s="39"/>
      <c r="AM9" s="40"/>
      <c r="AN9" s="40"/>
      <c r="AO9" s="40"/>
      <c r="AP9" s="39"/>
      <c r="AQ9" s="40"/>
      <c r="AR9" s="40"/>
      <c r="AS9" s="40"/>
      <c r="AT9" s="39"/>
      <c r="AU9" s="39"/>
      <c r="AV9" s="39"/>
      <c r="AW9" s="39"/>
    </row>
    <row r="10" spans="1:49" ht="14.45" customHeight="1" x14ac:dyDescent="0.2">
      <c r="C10" s="37" t="s">
        <v>7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Y10" s="37" t="s">
        <v>9</v>
      </c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38" t="s">
        <v>28</v>
      </c>
      <c r="H11" s="38"/>
      <c r="I11" s="38"/>
      <c r="J11" s="3"/>
      <c r="K11" s="38" t="s">
        <v>29</v>
      </c>
      <c r="L11" s="38"/>
      <c r="M11" s="38"/>
      <c r="N11" s="3"/>
      <c r="O11" s="38" t="s">
        <v>22</v>
      </c>
      <c r="P11" s="38"/>
      <c r="Q11" s="38"/>
      <c r="R11" s="3"/>
      <c r="S11" s="38" t="s">
        <v>23</v>
      </c>
      <c r="T11" s="38"/>
      <c r="U11" s="38"/>
      <c r="V11" s="38"/>
      <c r="W11" s="38"/>
      <c r="Y11" s="38" t="s">
        <v>26</v>
      </c>
      <c r="Z11" s="38"/>
      <c r="AA11" s="38"/>
      <c r="AB11" s="38"/>
      <c r="AC11" s="38"/>
      <c r="AD11" s="3"/>
      <c r="AE11" s="38" t="s">
        <v>27</v>
      </c>
      <c r="AF11" s="38"/>
      <c r="AG11" s="38"/>
      <c r="AH11" s="38"/>
      <c r="AI11" s="38"/>
      <c r="AJ11" s="3"/>
      <c r="AK11" s="38" t="s">
        <v>28</v>
      </c>
      <c r="AL11" s="38"/>
      <c r="AM11" s="38"/>
      <c r="AN11" s="3"/>
      <c r="AO11" s="38" t="s">
        <v>29</v>
      </c>
      <c r="AP11" s="38"/>
      <c r="AQ11" s="38"/>
      <c r="AR11" s="3"/>
      <c r="AS11" s="38" t="s">
        <v>22</v>
      </c>
      <c r="AT11" s="38"/>
      <c r="AU11" s="3"/>
      <c r="AV11" s="4" t="s">
        <v>23</v>
      </c>
    </row>
    <row r="12" spans="1:49" ht="14.45" customHeight="1" x14ac:dyDescent="0.2">
      <c r="A12" s="39" t="s">
        <v>30</v>
      </c>
      <c r="B12" s="39"/>
      <c r="C12" s="40"/>
      <c r="D12" s="39"/>
      <c r="E12" s="40"/>
      <c r="F12" s="39"/>
      <c r="G12" s="40"/>
      <c r="H12" s="40"/>
      <c r="I12" s="40"/>
      <c r="J12" s="39"/>
      <c r="K12" s="40"/>
      <c r="L12" s="40"/>
      <c r="M12" s="40"/>
      <c r="N12" s="39"/>
      <c r="O12" s="40"/>
      <c r="P12" s="40"/>
      <c r="Q12" s="40"/>
      <c r="R12" s="39"/>
      <c r="S12" s="40"/>
      <c r="T12" s="40"/>
      <c r="U12" s="40"/>
      <c r="V12" s="40"/>
      <c r="W12" s="40"/>
      <c r="X12" s="39"/>
      <c r="Y12" s="40"/>
      <c r="Z12" s="40"/>
      <c r="AA12" s="40"/>
      <c r="AB12" s="40"/>
      <c r="AC12" s="40"/>
      <c r="AD12" s="39"/>
      <c r="AE12" s="40"/>
      <c r="AF12" s="40"/>
      <c r="AG12" s="40"/>
      <c r="AH12" s="40"/>
      <c r="AI12" s="40"/>
      <c r="AJ12" s="39"/>
      <c r="AK12" s="40"/>
      <c r="AL12" s="40"/>
      <c r="AM12" s="40"/>
      <c r="AN12" s="39"/>
      <c r="AO12" s="40"/>
      <c r="AP12" s="40"/>
      <c r="AQ12" s="40"/>
      <c r="AR12" s="39"/>
      <c r="AS12" s="40"/>
      <c r="AT12" s="40"/>
      <c r="AU12" s="39"/>
      <c r="AV12" s="40"/>
      <c r="AW12" s="39"/>
    </row>
    <row r="13" spans="1:49" ht="14.45" customHeight="1" x14ac:dyDescent="0.2">
      <c r="C13" s="37" t="s">
        <v>7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O13" s="37" t="s">
        <v>9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38" t="s">
        <v>22</v>
      </c>
      <c r="H14" s="38"/>
      <c r="I14" s="38"/>
      <c r="J14" s="3"/>
      <c r="K14" s="38" t="s">
        <v>23</v>
      </c>
      <c r="L14" s="38"/>
      <c r="M14" s="38"/>
      <c r="O14" s="38" t="s">
        <v>27</v>
      </c>
      <c r="P14" s="38"/>
      <c r="Q14" s="38"/>
      <c r="R14" s="38"/>
      <c r="S14" s="38"/>
      <c r="T14" s="3"/>
      <c r="U14" s="38" t="s">
        <v>29</v>
      </c>
      <c r="V14" s="38"/>
      <c r="W14" s="38"/>
      <c r="X14" s="38"/>
      <c r="Y14" s="38"/>
      <c r="Z14" s="3"/>
      <c r="AA14" s="38" t="s">
        <v>22</v>
      </c>
      <c r="AB14" s="38"/>
      <c r="AC14" s="38"/>
      <c r="AD14" s="38"/>
      <c r="AE14" s="38"/>
      <c r="AF14" s="3"/>
      <c r="AG14" s="38" t="s">
        <v>23</v>
      </c>
      <c r="AH14" s="38"/>
      <c r="AI14" s="38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O23" sqref="O23"/>
    </sheetView>
  </sheetViews>
  <sheetFormatPr defaultRowHeight="12.75" x14ac:dyDescent="0.2"/>
  <cols>
    <col min="1" max="1" width="6.140625" bestFit="1" customWidth="1"/>
    <col min="2" max="2" width="22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1.7109375" bestFit="1" customWidth="1"/>
    <col min="16" max="16" width="1.28515625" customWidth="1"/>
    <col min="17" max="17" width="16.140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4.45" customHeight="1" x14ac:dyDescent="0.2"/>
    <row r="5" spans="1:27" ht="14.45" customHeight="1" x14ac:dyDescent="0.2">
      <c r="A5" s="1" t="s">
        <v>31</v>
      </c>
      <c r="B5" s="39" t="s">
        <v>32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 x14ac:dyDescent="0.2">
      <c r="E6" s="37" t="s">
        <v>7</v>
      </c>
      <c r="F6" s="37"/>
      <c r="G6" s="37"/>
      <c r="H6" s="37"/>
      <c r="I6" s="37"/>
      <c r="K6" s="37" t="s">
        <v>8</v>
      </c>
      <c r="L6" s="37"/>
      <c r="M6" s="37"/>
      <c r="N6" s="37"/>
      <c r="O6" s="37"/>
      <c r="P6" s="37"/>
      <c r="Q6" s="37"/>
      <c r="S6" s="37" t="s">
        <v>9</v>
      </c>
      <c r="T6" s="37"/>
      <c r="U6" s="37"/>
      <c r="V6" s="37"/>
      <c r="W6" s="37"/>
      <c r="X6" s="37"/>
      <c r="Y6" s="37"/>
      <c r="Z6" s="37"/>
      <c r="AA6" s="37"/>
    </row>
    <row r="7" spans="1:27" ht="14.45" customHeight="1" x14ac:dyDescent="0.2">
      <c r="E7" s="3"/>
      <c r="F7" s="3"/>
      <c r="G7" s="3"/>
      <c r="H7" s="3"/>
      <c r="I7" s="3"/>
      <c r="K7" s="38" t="s">
        <v>33</v>
      </c>
      <c r="L7" s="38"/>
      <c r="M7" s="38"/>
      <c r="N7" s="3"/>
      <c r="O7" s="38" t="s">
        <v>34</v>
      </c>
      <c r="P7" s="38"/>
      <c r="Q7" s="3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7" t="s">
        <v>35</v>
      </c>
      <c r="B8" s="37"/>
      <c r="D8" s="37" t="s">
        <v>36</v>
      </c>
      <c r="E8" s="37"/>
      <c r="F8" s="11"/>
      <c r="G8" s="2" t="s">
        <v>14</v>
      </c>
      <c r="H8" s="11"/>
      <c r="I8" s="2" t="s">
        <v>15</v>
      </c>
      <c r="J8" s="11"/>
      <c r="K8" s="4" t="s">
        <v>13</v>
      </c>
      <c r="L8" s="12"/>
      <c r="M8" s="4" t="s">
        <v>14</v>
      </c>
      <c r="N8" s="11"/>
      <c r="O8" s="4" t="s">
        <v>13</v>
      </c>
      <c r="P8" s="12"/>
      <c r="Q8" s="4" t="s">
        <v>16</v>
      </c>
      <c r="R8" s="11"/>
      <c r="S8" s="2" t="s">
        <v>13</v>
      </c>
      <c r="T8" s="11"/>
      <c r="U8" s="2" t="s">
        <v>37</v>
      </c>
      <c r="V8" s="11"/>
      <c r="W8" s="2" t="s">
        <v>14</v>
      </c>
      <c r="X8" s="11"/>
      <c r="Y8" s="2" t="s">
        <v>15</v>
      </c>
      <c r="Z8" s="11"/>
      <c r="AA8" s="2" t="s">
        <v>18</v>
      </c>
    </row>
    <row r="9" spans="1:27" ht="21.75" customHeight="1" x14ac:dyDescent="0.2">
      <c r="A9" s="47" t="s">
        <v>38</v>
      </c>
      <c r="B9" s="47"/>
      <c r="D9" s="48">
        <v>816507</v>
      </c>
      <c r="E9" s="48"/>
      <c r="F9" s="11"/>
      <c r="G9" s="13">
        <v>19114139409</v>
      </c>
      <c r="H9" s="11"/>
      <c r="I9" s="13">
        <v>19204725613.654701</v>
      </c>
      <c r="J9" s="11"/>
      <c r="K9" s="13">
        <v>12388</v>
      </c>
      <c r="L9" s="11"/>
      <c r="M9" s="13">
        <v>294902064</v>
      </c>
      <c r="N9" s="11"/>
      <c r="O9" s="13">
        <v>-371542</v>
      </c>
      <c r="P9" s="11"/>
      <c r="Q9" s="13">
        <v>8819539846</v>
      </c>
      <c r="R9" s="11"/>
      <c r="S9" s="13">
        <v>457353</v>
      </c>
      <c r="T9" s="11"/>
      <c r="U9" s="13">
        <v>24085</v>
      </c>
      <c r="V9" s="11"/>
      <c r="W9" s="13">
        <v>10710116466</v>
      </c>
      <c r="X9" s="11"/>
      <c r="Y9" s="13">
        <v>11013281627.4366</v>
      </c>
      <c r="Z9" s="11"/>
      <c r="AA9" s="14">
        <v>5.31</v>
      </c>
    </row>
    <row r="10" spans="1:27" ht="21.75" customHeight="1" x14ac:dyDescent="0.2">
      <c r="A10" s="45" t="s">
        <v>39</v>
      </c>
      <c r="B10" s="45"/>
      <c r="D10" s="46">
        <v>846558</v>
      </c>
      <c r="E10" s="46"/>
      <c r="F10" s="11"/>
      <c r="G10" s="15">
        <v>9187705224</v>
      </c>
      <c r="H10" s="11"/>
      <c r="I10" s="15">
        <v>8779373812.5896206</v>
      </c>
      <c r="J10" s="11"/>
      <c r="K10" s="15">
        <v>8197862</v>
      </c>
      <c r="L10" s="11"/>
      <c r="M10" s="15">
        <v>89876225106</v>
      </c>
      <c r="N10" s="11"/>
      <c r="O10" s="15">
        <v>-7015232</v>
      </c>
      <c r="P10" s="11"/>
      <c r="Q10" s="15">
        <v>77858312334</v>
      </c>
      <c r="R10" s="11"/>
      <c r="S10" s="15">
        <v>2029188</v>
      </c>
      <c r="T10" s="11"/>
      <c r="U10" s="15">
        <v>10615</v>
      </c>
      <c r="V10" s="11"/>
      <c r="W10" s="15">
        <v>22103541221</v>
      </c>
      <c r="X10" s="11"/>
      <c r="Y10" s="15">
        <v>21514252071.138699</v>
      </c>
      <c r="Z10" s="11"/>
      <c r="AA10" s="16">
        <v>10.37</v>
      </c>
    </row>
    <row r="11" spans="1:27" ht="21.75" customHeight="1" x14ac:dyDescent="0.2">
      <c r="A11" s="45" t="s">
        <v>40</v>
      </c>
      <c r="B11" s="45"/>
      <c r="D11" s="46">
        <v>1261473</v>
      </c>
      <c r="E11" s="46"/>
      <c r="F11" s="11"/>
      <c r="G11" s="15">
        <v>16924959340</v>
      </c>
      <c r="H11" s="11"/>
      <c r="I11" s="15">
        <v>16472185779.5224</v>
      </c>
      <c r="J11" s="11"/>
      <c r="K11" s="15">
        <v>10712418</v>
      </c>
      <c r="L11" s="11"/>
      <c r="M11" s="15">
        <v>149887693382</v>
      </c>
      <c r="N11" s="11"/>
      <c r="O11" s="15">
        <v>-10832664</v>
      </c>
      <c r="P11" s="11"/>
      <c r="Q11" s="15">
        <v>149619596934</v>
      </c>
      <c r="R11" s="11"/>
      <c r="S11" s="15">
        <v>1141227</v>
      </c>
      <c r="T11" s="11"/>
      <c r="U11" s="15">
        <v>13982</v>
      </c>
      <c r="V11" s="11"/>
      <c r="W11" s="15">
        <v>16563069767</v>
      </c>
      <c r="X11" s="11"/>
      <c r="Y11" s="15">
        <v>15952846212.9704</v>
      </c>
      <c r="Z11" s="11"/>
      <c r="AA11" s="16">
        <v>7.69</v>
      </c>
    </row>
    <row r="12" spans="1:27" ht="21.75" customHeight="1" x14ac:dyDescent="0.2">
      <c r="A12" s="45" t="s">
        <v>41</v>
      </c>
      <c r="B12" s="45"/>
      <c r="D12" s="46">
        <v>0</v>
      </c>
      <c r="E12" s="46"/>
      <c r="F12" s="11"/>
      <c r="G12" s="15">
        <v>0</v>
      </c>
      <c r="H12" s="11"/>
      <c r="I12" s="15">
        <v>0</v>
      </c>
      <c r="J12" s="11"/>
      <c r="K12" s="15">
        <v>75689490</v>
      </c>
      <c r="L12" s="11"/>
      <c r="M12" s="15">
        <v>839645369129</v>
      </c>
      <c r="N12" s="11"/>
      <c r="O12" s="15">
        <v>-61799240</v>
      </c>
      <c r="P12" s="11"/>
      <c r="Q12" s="15">
        <v>685346763443</v>
      </c>
      <c r="R12" s="11"/>
      <c r="S12" s="15">
        <v>13890250</v>
      </c>
      <c r="T12" s="11"/>
      <c r="U12" s="15">
        <v>11148</v>
      </c>
      <c r="V12" s="11"/>
      <c r="W12" s="15">
        <v>154683013762</v>
      </c>
      <c r="X12" s="11"/>
      <c r="Y12" s="15">
        <v>154842700180.987</v>
      </c>
      <c r="Z12" s="11"/>
      <c r="AA12" s="16">
        <v>74.61</v>
      </c>
    </row>
    <row r="13" spans="1:27" ht="21.75" customHeight="1" x14ac:dyDescent="0.2">
      <c r="A13" s="41" t="s">
        <v>42</v>
      </c>
      <c r="B13" s="41"/>
      <c r="D13" s="42">
        <v>0</v>
      </c>
      <c r="E13" s="42"/>
      <c r="F13" s="11"/>
      <c r="G13" s="17">
        <v>0</v>
      </c>
      <c r="H13" s="11"/>
      <c r="I13" s="17">
        <v>0</v>
      </c>
      <c r="J13" s="11"/>
      <c r="K13" s="17">
        <v>62600</v>
      </c>
      <c r="L13" s="11"/>
      <c r="M13" s="17">
        <v>628327902</v>
      </c>
      <c r="N13" s="11"/>
      <c r="O13" s="17">
        <v>-46391</v>
      </c>
      <c r="P13" s="11"/>
      <c r="Q13" s="17">
        <v>470868294</v>
      </c>
      <c r="R13" s="11"/>
      <c r="S13" s="17">
        <v>16209</v>
      </c>
      <c r="T13" s="11"/>
      <c r="U13" s="15">
        <v>10227</v>
      </c>
      <c r="V13" s="11"/>
      <c r="W13" s="17">
        <v>162755198</v>
      </c>
      <c r="X13" s="11"/>
      <c r="Y13" s="17">
        <v>165738361.22943801</v>
      </c>
      <c r="Z13" s="11"/>
      <c r="AA13" s="18">
        <v>0.08</v>
      </c>
    </row>
    <row r="14" spans="1:27" ht="21.75" customHeight="1" x14ac:dyDescent="0.2">
      <c r="A14" s="43" t="s">
        <v>43</v>
      </c>
      <c r="B14" s="43"/>
      <c r="D14" s="44">
        <v>2924538</v>
      </c>
      <c r="E14" s="44"/>
      <c r="F14" s="11"/>
      <c r="G14" s="19">
        <v>45226803973</v>
      </c>
      <c r="H14" s="11"/>
      <c r="I14" s="19">
        <v>44456285205.766701</v>
      </c>
      <c r="J14" s="11"/>
      <c r="K14" s="19">
        <v>94674758</v>
      </c>
      <c r="L14" s="11"/>
      <c r="M14" s="19">
        <v>1080332517583</v>
      </c>
      <c r="N14" s="11"/>
      <c r="O14" s="19">
        <v>-80065069</v>
      </c>
      <c r="P14" s="11"/>
      <c r="Q14" s="19">
        <v>922115080851</v>
      </c>
      <c r="R14" s="11"/>
      <c r="S14" s="19">
        <v>17534227</v>
      </c>
      <c r="T14" s="11"/>
      <c r="U14" s="15"/>
      <c r="V14" s="11"/>
      <c r="W14" s="19">
        <v>204222496414</v>
      </c>
      <c r="X14" s="11"/>
      <c r="Y14" s="19">
        <v>203488818453.76199</v>
      </c>
      <c r="Z14" s="11"/>
      <c r="AA14" s="20">
        <v>98.06</v>
      </c>
    </row>
  </sheetData>
  <mergeCells count="2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topLeftCell="G1" zoomScale="112" zoomScaleNormal="100" zoomScaleSheetLayoutView="112" workbookViewId="0">
      <selection activeCell="K19" sqref="K1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.42578125" customWidth="1"/>
    <col min="39" max="39" width="0.28515625" customWidth="1"/>
  </cols>
  <sheetData>
    <row r="1" spans="1:3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4.45" customHeight="1" x14ac:dyDescent="0.2"/>
    <row r="5" spans="1:38" ht="14.45" customHeight="1" x14ac:dyDescent="0.2">
      <c r="A5" s="1" t="s">
        <v>44</v>
      </c>
      <c r="B5" s="39" t="s">
        <v>45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 x14ac:dyDescent="0.2">
      <c r="A6" s="37" t="s">
        <v>46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 t="s">
        <v>7</v>
      </c>
      <c r="Q6" s="37"/>
      <c r="R6" s="37"/>
      <c r="S6" s="37"/>
      <c r="T6" s="37"/>
      <c r="V6" s="37" t="s">
        <v>8</v>
      </c>
      <c r="W6" s="37"/>
      <c r="X6" s="37"/>
      <c r="Y6" s="37"/>
      <c r="Z6" s="37"/>
      <c r="AA6" s="37"/>
      <c r="AB6" s="37"/>
      <c r="AD6" s="37" t="s">
        <v>9</v>
      </c>
      <c r="AE6" s="37"/>
      <c r="AF6" s="37"/>
      <c r="AG6" s="37"/>
      <c r="AH6" s="37"/>
      <c r="AI6" s="37"/>
      <c r="AJ6" s="37"/>
      <c r="AK6" s="37"/>
      <c r="AL6" s="3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8" t="s">
        <v>10</v>
      </c>
      <c r="W7" s="38"/>
      <c r="X7" s="38"/>
      <c r="Y7" s="3"/>
      <c r="Z7" s="38" t="s">
        <v>11</v>
      </c>
      <c r="AA7" s="38"/>
      <c r="AB7" s="3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7" t="s">
        <v>47</v>
      </c>
      <c r="B8" s="37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112" zoomScaleNormal="100" zoomScaleSheetLayoutView="112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>
      <c r="A4" s="39" t="s">
        <v>53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 x14ac:dyDescent="0.2">
      <c r="A5" s="39" t="s">
        <v>54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/>
    <row r="7" spans="1:13" ht="14.45" customHeight="1" x14ac:dyDescent="0.2">
      <c r="C7" s="37" t="s">
        <v>9</v>
      </c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ht="14.45" customHeight="1" x14ac:dyDescent="0.2">
      <c r="A8" s="2" t="s">
        <v>55</v>
      </c>
      <c r="C8" s="4" t="s">
        <v>13</v>
      </c>
      <c r="D8" s="3"/>
      <c r="E8" s="4" t="s">
        <v>56</v>
      </c>
      <c r="F8" s="3"/>
      <c r="G8" s="4" t="s">
        <v>57</v>
      </c>
      <c r="H8" s="3"/>
      <c r="I8" s="4" t="s">
        <v>58</v>
      </c>
      <c r="J8" s="3"/>
      <c r="K8" s="4" t="s">
        <v>59</v>
      </c>
      <c r="L8" s="3"/>
      <c r="M8" s="4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Normal="100" zoomScaleSheetLayoutView="100" workbookViewId="0">
      <selection activeCell="D16" sqref="D16"/>
    </sheetView>
  </sheetViews>
  <sheetFormatPr defaultRowHeight="12.75" x14ac:dyDescent="0.2"/>
  <cols>
    <col min="1" max="1" width="6.28515625" bestFit="1" customWidth="1"/>
    <col min="2" max="2" width="46.85546875" customWidth="1"/>
    <col min="3" max="3" width="1.28515625" customWidth="1"/>
    <col min="4" max="4" width="12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2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"/>
    <row r="5" spans="1:12" ht="14.45" customHeight="1" x14ac:dyDescent="0.2">
      <c r="A5" s="1" t="s">
        <v>61</v>
      </c>
      <c r="B5" s="39" t="s">
        <v>62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 x14ac:dyDescent="0.2">
      <c r="D6" s="2" t="s">
        <v>7</v>
      </c>
      <c r="F6" s="37" t="s">
        <v>8</v>
      </c>
      <c r="G6" s="37"/>
      <c r="H6" s="3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7" t="s">
        <v>63</v>
      </c>
      <c r="B8" s="37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21.75" customHeight="1" x14ac:dyDescent="0.2">
      <c r="A9" s="47" t="s">
        <v>67</v>
      </c>
      <c r="B9" s="47"/>
      <c r="D9" s="13">
        <v>5132086</v>
      </c>
      <c r="E9" s="11"/>
      <c r="F9" s="13">
        <v>19653</v>
      </c>
      <c r="G9" s="11"/>
      <c r="H9" s="13">
        <v>504000</v>
      </c>
      <c r="I9" s="11"/>
      <c r="J9" s="13">
        <v>4647739</v>
      </c>
      <c r="K9" s="11"/>
      <c r="L9" s="14" t="s">
        <v>68</v>
      </c>
    </row>
    <row r="10" spans="1:12" ht="21.75" customHeight="1" x14ac:dyDescent="0.2">
      <c r="A10" s="45" t="s">
        <v>69</v>
      </c>
      <c r="B10" s="45"/>
      <c r="D10" s="15">
        <v>419276678</v>
      </c>
      <c r="E10" s="11"/>
      <c r="F10" s="15">
        <v>117021977669</v>
      </c>
      <c r="G10" s="11"/>
      <c r="H10" s="15">
        <v>117435998137</v>
      </c>
      <c r="I10" s="11"/>
      <c r="J10" s="15">
        <v>5256210</v>
      </c>
      <c r="K10" s="11"/>
      <c r="L10" s="16" t="s">
        <v>68</v>
      </c>
    </row>
    <row r="11" spans="1:12" ht="21.75" customHeight="1" x14ac:dyDescent="0.2">
      <c r="A11" s="45" t="s">
        <v>70</v>
      </c>
      <c r="B11" s="45"/>
      <c r="D11" s="15">
        <v>6012959</v>
      </c>
      <c r="E11" s="11"/>
      <c r="F11" s="15">
        <v>149143511203</v>
      </c>
      <c r="G11" s="11"/>
      <c r="H11" s="15">
        <v>149141039806</v>
      </c>
      <c r="I11" s="11"/>
      <c r="J11" s="15">
        <v>8484356</v>
      </c>
      <c r="K11" s="11"/>
      <c r="L11" s="16" t="s">
        <v>68</v>
      </c>
    </row>
    <row r="12" spans="1:12" ht="21.75" customHeight="1" x14ac:dyDescent="0.2">
      <c r="A12" s="41" t="s">
        <v>71</v>
      </c>
      <c r="B12" s="41"/>
      <c r="D12" s="17">
        <v>0</v>
      </c>
      <c r="E12" s="11"/>
      <c r="F12" s="17">
        <v>552193391699</v>
      </c>
      <c r="G12" s="11"/>
      <c r="H12" s="17">
        <v>551264066248</v>
      </c>
      <c r="I12" s="11"/>
      <c r="J12" s="17">
        <v>929325451</v>
      </c>
      <c r="K12" s="11"/>
      <c r="L12" s="18" t="s">
        <v>72</v>
      </c>
    </row>
    <row r="13" spans="1:12" ht="21.75" customHeight="1" x14ac:dyDescent="0.2">
      <c r="A13" s="43" t="s">
        <v>43</v>
      </c>
      <c r="B13" s="43"/>
      <c r="D13" s="19">
        <v>430421723</v>
      </c>
      <c r="E13" s="11"/>
      <c r="F13" s="19">
        <v>818358900224</v>
      </c>
      <c r="G13" s="11"/>
      <c r="H13" s="19">
        <v>817841608191</v>
      </c>
      <c r="I13" s="11"/>
      <c r="J13" s="19">
        <v>947713756</v>
      </c>
      <c r="K13" s="11"/>
      <c r="L13" s="20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2" zoomScaleNormal="100" zoomScaleSheetLayoutView="112" workbookViewId="0">
      <selection activeCell="D25" sqref="D25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29.1" customHeight="1" x14ac:dyDescent="0.2">
      <c r="A5" s="1" t="s">
        <v>74</v>
      </c>
      <c r="B5" s="39" t="s">
        <v>75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/>
    <row r="7" spans="1:10" ht="14.45" customHeight="1" x14ac:dyDescent="0.2">
      <c r="A7" s="37" t="s">
        <v>76</v>
      </c>
      <c r="B7" s="37"/>
      <c r="D7" s="2" t="s">
        <v>77</v>
      </c>
      <c r="E7" s="22"/>
      <c r="F7" s="2" t="s">
        <v>64</v>
      </c>
      <c r="G7" s="22"/>
      <c r="H7" s="2" t="s">
        <v>78</v>
      </c>
      <c r="I7" s="22"/>
      <c r="J7" s="2" t="s">
        <v>79</v>
      </c>
    </row>
    <row r="8" spans="1:10" ht="21.75" customHeight="1" x14ac:dyDescent="0.2">
      <c r="A8" s="47" t="s">
        <v>80</v>
      </c>
      <c r="B8" s="47"/>
      <c r="D8" s="30" t="s">
        <v>81</v>
      </c>
      <c r="E8" s="22"/>
      <c r="F8" s="21">
        <v>0</v>
      </c>
      <c r="G8" s="22"/>
      <c r="H8" s="23">
        <v>0</v>
      </c>
      <c r="I8" s="22"/>
      <c r="J8" s="23">
        <v>0</v>
      </c>
    </row>
    <row r="9" spans="1:10" ht="21.75" customHeight="1" x14ac:dyDescent="0.2">
      <c r="A9" s="45" t="s">
        <v>82</v>
      </c>
      <c r="B9" s="45"/>
      <c r="D9" s="31" t="s">
        <v>83</v>
      </c>
      <c r="E9" s="22"/>
      <c r="F9" s="24">
        <v>815096517</v>
      </c>
      <c r="G9" s="22"/>
      <c r="H9" s="25">
        <v>89.87</v>
      </c>
      <c r="I9" s="22"/>
      <c r="J9" s="25">
        <v>0.39</v>
      </c>
    </row>
    <row r="10" spans="1:10" ht="21.75" customHeight="1" x14ac:dyDescent="0.2">
      <c r="A10" s="45" t="s">
        <v>84</v>
      </c>
      <c r="B10" s="45"/>
      <c r="D10" s="31" t="s">
        <v>85</v>
      </c>
      <c r="E10" s="22"/>
      <c r="F10" s="24">
        <v>0</v>
      </c>
      <c r="G10" s="22"/>
      <c r="H10" s="25">
        <v>0</v>
      </c>
      <c r="I10" s="22"/>
      <c r="J10" s="25">
        <v>0</v>
      </c>
    </row>
    <row r="11" spans="1:10" ht="21.75" customHeight="1" x14ac:dyDescent="0.2">
      <c r="A11" s="45" t="s">
        <v>86</v>
      </c>
      <c r="B11" s="45"/>
      <c r="D11" s="31" t="s">
        <v>87</v>
      </c>
      <c r="E11" s="22"/>
      <c r="F11" s="24">
        <v>0</v>
      </c>
      <c r="G11" s="22"/>
      <c r="H11" s="25">
        <v>0</v>
      </c>
      <c r="I11" s="22"/>
      <c r="J11" s="25">
        <v>0</v>
      </c>
    </row>
    <row r="12" spans="1:10" ht="21.75" customHeight="1" x14ac:dyDescent="0.2">
      <c r="A12" s="41" t="s">
        <v>88</v>
      </c>
      <c r="B12" s="41"/>
      <c r="D12" s="32" t="s">
        <v>89</v>
      </c>
      <c r="E12" s="22"/>
      <c r="F12" s="26">
        <v>2224858394</v>
      </c>
      <c r="G12" s="22"/>
      <c r="H12" s="27">
        <v>245.3</v>
      </c>
      <c r="I12" s="22"/>
      <c r="J12" s="27">
        <v>1.07</v>
      </c>
    </row>
    <row r="13" spans="1:10" ht="21.75" customHeight="1" x14ac:dyDescent="0.2">
      <c r="A13" s="43" t="s">
        <v>43</v>
      </c>
      <c r="B13" s="43"/>
      <c r="D13" s="28"/>
      <c r="E13" s="22"/>
      <c r="F13" s="28">
        <v>3039954911</v>
      </c>
      <c r="G13" s="22"/>
      <c r="H13" s="29">
        <v>335.17</v>
      </c>
      <c r="I13" s="22"/>
      <c r="J13" s="29">
        <v>1.46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Normal="100" zoomScaleSheetLayoutView="100" workbookViewId="0">
      <selection activeCell="P36" sqref="P3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21.75" customHeight="1" x14ac:dyDescent="0.2">
      <c r="A2" s="35" t="s">
        <v>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14.45" customHeight="1" x14ac:dyDescent="0.2"/>
    <row r="5" spans="1:22" ht="14.45" customHeight="1" x14ac:dyDescent="0.2">
      <c r="A5" s="1" t="s">
        <v>90</v>
      </c>
      <c r="B5" s="39" t="s">
        <v>91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4.45" customHeight="1" x14ac:dyDescent="0.2">
      <c r="D6" s="37" t="s">
        <v>92</v>
      </c>
      <c r="E6" s="37"/>
      <c r="F6" s="37"/>
      <c r="G6" s="37"/>
      <c r="H6" s="37"/>
      <c r="I6" s="37"/>
      <c r="J6" s="37"/>
      <c r="K6" s="37"/>
      <c r="L6" s="37"/>
      <c r="N6" s="37" t="s">
        <v>170</v>
      </c>
      <c r="O6" s="37"/>
      <c r="P6" s="37"/>
      <c r="Q6" s="37"/>
      <c r="R6" s="37"/>
      <c r="S6" s="37"/>
      <c r="T6" s="37"/>
      <c r="U6" s="37"/>
      <c r="V6" s="37"/>
    </row>
    <row r="7" spans="1:22" ht="14.45" customHeight="1" x14ac:dyDescent="0.2">
      <c r="D7" s="3"/>
      <c r="E7" s="3"/>
      <c r="F7" s="3"/>
      <c r="G7" s="3"/>
      <c r="H7" s="3"/>
      <c r="I7" s="3"/>
      <c r="J7" s="38" t="s">
        <v>43</v>
      </c>
      <c r="K7" s="38"/>
      <c r="L7" s="38"/>
      <c r="N7" s="3"/>
      <c r="O7" s="3"/>
      <c r="P7" s="3"/>
      <c r="Q7" s="3"/>
      <c r="R7" s="3"/>
      <c r="S7" s="3"/>
      <c r="T7" s="38" t="s">
        <v>43</v>
      </c>
      <c r="U7" s="38"/>
      <c r="V7" s="38"/>
    </row>
    <row r="8" spans="1:22" ht="14.45" customHeight="1" x14ac:dyDescent="0.2">
      <c r="A8" s="37" t="s">
        <v>93</v>
      </c>
      <c r="B8" s="37"/>
      <c r="D8" s="2" t="s">
        <v>94</v>
      </c>
      <c r="F8" s="2" t="s">
        <v>95</v>
      </c>
      <c r="H8" s="2" t="s">
        <v>96</v>
      </c>
      <c r="J8" s="4" t="s">
        <v>64</v>
      </c>
      <c r="K8" s="3"/>
      <c r="L8" s="4" t="s">
        <v>78</v>
      </c>
      <c r="N8" s="2" t="s">
        <v>94</v>
      </c>
      <c r="P8" s="2" t="s">
        <v>95</v>
      </c>
      <c r="R8" s="2" t="s">
        <v>96</v>
      </c>
      <c r="T8" s="4" t="s">
        <v>64</v>
      </c>
      <c r="U8" s="3"/>
      <c r="V8" s="4" t="s">
        <v>78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hashemifar</cp:lastModifiedBy>
  <dcterms:created xsi:type="dcterms:W3CDTF">2024-07-29T12:33:14Z</dcterms:created>
  <dcterms:modified xsi:type="dcterms:W3CDTF">2024-07-30T08:11:22Z</dcterms:modified>
</cp:coreProperties>
</file>