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panta\گزارشات قانونی و دوره ای\صورت وضعیت پرتفوی\"/>
    </mc:Choice>
  </mc:AlternateContent>
  <xr:revisionPtr revIDLastSave="0" documentId="13_ncr:1_{F1B5829E-CA96-43C0-9891-6055B46B1DF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سایر درآمدها" sheetId="14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4">درآمد!$A$1:$O$36</definedName>
    <definedName name="_xlnm.Print_Area" localSheetId="5">'درآمد سرمایه گذاری در سهام'!$A$1:$X$31</definedName>
    <definedName name="_xlnm.Print_Area" localSheetId="6">'درآمد سرمایه گذاری در صندوق'!$A$1:$X$31</definedName>
    <definedName name="_xlnm.Print_Area" localSheetId="9">'درآمد ناشی از تغییر قیمت اوراق'!$A$1:$S$14</definedName>
    <definedName name="_xlnm.Print_Area" localSheetId="8">'درآمد ناشی از فروش'!$A$1:$S$38</definedName>
    <definedName name="_xlnm.Print_Area" localSheetId="7">'سایر درآمدها'!$A$1:$G$22</definedName>
    <definedName name="_xlnm.Print_Area" localSheetId="3">سپرده!$A$1:$M$14</definedName>
    <definedName name="_xlnm.Print_Area" localSheetId="1">سهام!$A$1:$AC$31</definedName>
    <definedName name="_xlnm.Print_Area" localSheetId="0">'صورت وضعیت'!$A$1:$C$30</definedName>
    <definedName name="_xlnm.Print_Area" localSheetId="2">'واحدهای صندوق'!$A$1:$AB$44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1" l="1"/>
  <c r="K6" i="19"/>
  <c r="N6" i="10"/>
  <c r="W14" i="10"/>
</calcChain>
</file>

<file path=xl/sharedStrings.xml><?xml version="1.0" encoding="utf-8"?>
<sst xmlns="http://schemas.openxmlformats.org/spreadsheetml/2006/main" count="203" uniqueCount="80">
  <si>
    <t>صندوق اختصاصی بازارگردانی سپنتا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</si>
  <si>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</si>
  <si>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</si>
  <si>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</si>
  <si>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</si>
  <si>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</si>
  <si>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</si>
  <si>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</si>
  <si>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</si>
  <si>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</si>
  <si>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</si>
  <si>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</si>
  <si>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</si>
  <si>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</si>
  <si>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</si>
  <si>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</si>
  <si>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</si>
  <si>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</si>
  <si>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</si>
  <si>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</si>
  <si>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جمع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</si>
  <si>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</si>
  <si>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</si>
  <si>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</si>
  <si>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</si>
  <si>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</si>
  <si>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</si>
  <si>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</si>
  <si>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س.درآمد ثابت سام-د</t>
  </si>
  <si>
    <t>صندوق س سپر سرمایه بیدار- ثابت</t>
  </si>
  <si>
    <t>صندوق س.بخشی صنایع سورنا-ب</t>
  </si>
  <si>
    <t>ص.س.درآمد ثابت اکسیژن-د</t>
  </si>
  <si>
    <t>صندوق س. سهامی اکسیژن-س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</si>
  <si>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</si>
  <si>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</si>
  <si>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</si>
  <si>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</si>
  <si>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</si>
  <si>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</si>
  <si>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آپادانا 120.9967.1600503.1</t>
  </si>
  <si>
    <t>0.00%</t>
  </si>
  <si>
    <t>سپرده کوتاه مدت بانک خاورمیانه نیایش 101310810707075930</t>
  </si>
  <si>
    <t>0.02%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</si>
  <si>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</si>
  <si>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</si>
  <si>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</si>
  <si>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2.82%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</si>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</sst>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9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9" fontId="4" fillId="0" borderId="5" xfId="0" applyNumberFormat="1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top"/>
    </xf>
    <xf numFmtId="39" fontId="4" fillId="0" borderId="6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9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4" fillId="0" borderId="6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right" vertical="center"/>
    </xf>
    <xf numFmtId="49" fontId="4" fillId="0" borderId="5" xfId="0" applyNumberFormat="1" applyFont="1" applyBorder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37" fontId="4" fillId="0" borderId="8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37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7" fontId="4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Normal="100" zoomScaleSheetLayoutView="100" workbookViewId="0">
      <selection activeCell="N8" sqref="N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/>
    <row r="2" spans="1:3" ht="21.75" customHeight="1" x14ac:dyDescent="0.2"/>
    <row r="3" spans="1:3" ht="21.75" customHeight="1" x14ac:dyDescent="0.2"/>
    <row r="4" spans="1:3" ht="7.35" customHeight="1" x14ac:dyDescent="0.2"/>
    <row r="5" spans="1:3" ht="123.6" customHeight="1" x14ac:dyDescent="0.2">
      <c r="B5" s="44"/>
    </row>
    <row r="6" spans="1:3" ht="123.6" customHeight="1" x14ac:dyDescent="0.2">
      <c r="B6" s="44"/>
    </row>
    <row r="7" spans="1:3" ht="25.5" x14ac:dyDescent="0.2">
      <c r="A7" s="43" t="s">
        <v>0</v>
      </c>
      <c r="B7" s="43"/>
      <c r="C7" s="43"/>
    </row>
    <row r="8" spans="1:3" ht="25.5" x14ac:dyDescent="0.2">
      <c r="A8" s="43" t="s">
        <v>1</v>
      </c>
      <c r="B8" s="43"/>
      <c r="C8" s="43"/>
    </row>
    <row r="9" spans="1:3" ht="25.5" x14ac:dyDescent="0.2">
      <c r="A9" s="43" t="s">
        <v>2</v>
      </c>
      <c r="B9" s="43"/>
      <c r="C9" s="43"/>
    </row>
  </sheetData>
  <mergeCells count="4">
    <mergeCell ref="A7:C7"/>
    <mergeCell ref="A8:C8"/>
    <mergeCell ref="A9:C9"/>
    <mergeCell ref="B5:B6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view="pageBreakPreview" zoomScaleNormal="100" zoomScaleSheetLayoutView="100" workbookViewId="0">
      <selection activeCell="K6" sqref="K6:R6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11.71093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15.28515625" bestFit="1" customWidth="1"/>
    <col min="10" max="10" width="1.28515625" customWidth="1"/>
    <col min="11" max="11" width="11.7109375" bestFit="1" customWidth="1"/>
    <col min="12" max="12" width="1.28515625" customWidth="1"/>
    <col min="13" max="13" width="16.5703125" bestFit="1" customWidth="1"/>
    <col min="14" max="14" width="1.28515625" customWidth="1"/>
    <col min="15" max="15" width="16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s="11" customFormat="1" ht="14.45" customHeight="1" x14ac:dyDescent="0.2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A6" s="45" t="s">
        <v>50</v>
      </c>
      <c r="C6" s="45" t="s">
        <v>62</v>
      </c>
      <c r="D6" s="45"/>
      <c r="E6" s="45"/>
      <c r="F6" s="45"/>
      <c r="G6" s="45"/>
      <c r="H6" s="45"/>
      <c r="I6" s="45"/>
      <c r="K6" s="45" t="str">
        <f>'درآمد سرمایه گذاری در صندوق'!$N$6</f>
        <v>از ابتدای سال مالی تا پایان ماه</v>
      </c>
      <c r="L6" s="45"/>
      <c r="M6" s="45"/>
      <c r="N6" s="45"/>
      <c r="O6" s="45"/>
      <c r="P6" s="45"/>
      <c r="Q6" s="45"/>
      <c r="R6" s="45"/>
    </row>
    <row r="7" spans="1:18" ht="48" customHeight="1" x14ac:dyDescent="0.2">
      <c r="A7" s="45"/>
      <c r="C7" s="9" t="s">
        <v>13</v>
      </c>
      <c r="D7" s="2"/>
      <c r="E7" s="9" t="s">
        <v>15</v>
      </c>
      <c r="F7" s="2"/>
      <c r="G7" s="9" t="s">
        <v>75</v>
      </c>
      <c r="H7" s="2"/>
      <c r="I7" s="9" t="s">
        <v>78</v>
      </c>
      <c r="K7" s="9" t="s">
        <v>13</v>
      </c>
      <c r="L7" s="2"/>
      <c r="M7" s="9" t="s">
        <v>15</v>
      </c>
      <c r="N7" s="2"/>
      <c r="O7" s="9" t="s">
        <v>75</v>
      </c>
      <c r="P7" s="2"/>
      <c r="Q7" s="61" t="s">
        <v>78</v>
      </c>
      <c r="R7" s="61"/>
    </row>
    <row r="8" spans="1:18" ht="21.75" customHeight="1" x14ac:dyDescent="0.2">
      <c r="A8" s="6" t="s">
        <v>29</v>
      </c>
      <c r="C8" s="18">
        <v>103905</v>
      </c>
      <c r="D8" s="19"/>
      <c r="E8" s="18">
        <v>2564206236</v>
      </c>
      <c r="F8" s="19"/>
      <c r="G8" s="18">
        <v>2798659437</v>
      </c>
      <c r="H8" s="19"/>
      <c r="I8" s="18">
        <v>-234453200</v>
      </c>
      <c r="J8" s="19"/>
      <c r="K8" s="18">
        <v>103905</v>
      </c>
      <c r="L8" s="19"/>
      <c r="M8" s="18">
        <v>2564206236</v>
      </c>
      <c r="N8" s="19"/>
      <c r="O8" s="18">
        <v>2495494276</v>
      </c>
      <c r="P8" s="19"/>
      <c r="Q8" s="58">
        <v>68711960</v>
      </c>
      <c r="R8" s="58"/>
    </row>
    <row r="9" spans="1:18" ht="21.75" customHeight="1" x14ac:dyDescent="0.2">
      <c r="A9" s="7" t="s">
        <v>32</v>
      </c>
      <c r="C9" s="21">
        <v>1281347</v>
      </c>
      <c r="D9" s="19"/>
      <c r="E9" s="21">
        <v>17883355814</v>
      </c>
      <c r="F9" s="19"/>
      <c r="G9" s="21">
        <v>16908392443</v>
      </c>
      <c r="H9" s="19"/>
      <c r="I9" s="21">
        <v>974963371</v>
      </c>
      <c r="J9" s="19"/>
      <c r="K9" s="21">
        <v>1281347</v>
      </c>
      <c r="L9" s="19"/>
      <c r="M9" s="21">
        <v>17883355814</v>
      </c>
      <c r="N9" s="19"/>
      <c r="O9" s="21">
        <v>17518615998</v>
      </c>
      <c r="P9" s="19"/>
      <c r="Q9" s="56">
        <v>364739816</v>
      </c>
      <c r="R9" s="56"/>
    </row>
    <row r="10" spans="1:18" ht="21.75" customHeight="1" x14ac:dyDescent="0.2">
      <c r="A10" s="7" t="s">
        <v>31</v>
      </c>
      <c r="C10" s="21">
        <v>1</v>
      </c>
      <c r="D10" s="19"/>
      <c r="E10" s="21">
        <v>10458</v>
      </c>
      <c r="F10" s="19"/>
      <c r="G10" s="21">
        <v>2993502</v>
      </c>
      <c r="H10" s="19"/>
      <c r="I10" s="21">
        <v>-2983043</v>
      </c>
      <c r="J10" s="19"/>
      <c r="K10" s="21">
        <v>1</v>
      </c>
      <c r="L10" s="19"/>
      <c r="M10" s="21">
        <v>10458</v>
      </c>
      <c r="N10" s="19"/>
      <c r="O10" s="21">
        <v>10339</v>
      </c>
      <c r="P10" s="19"/>
      <c r="Q10" s="56">
        <v>119</v>
      </c>
      <c r="R10" s="56"/>
    </row>
    <row r="11" spans="1:18" ht="21.75" customHeight="1" x14ac:dyDescent="0.2">
      <c r="A11" s="7" t="s">
        <v>19</v>
      </c>
      <c r="C11" s="21">
        <v>17500000</v>
      </c>
      <c r="D11" s="19"/>
      <c r="E11" s="21">
        <v>65977319100</v>
      </c>
      <c r="F11" s="19"/>
      <c r="G11" s="21">
        <v>66097500000</v>
      </c>
      <c r="H11" s="19"/>
      <c r="I11" s="21">
        <v>-120180900</v>
      </c>
      <c r="J11" s="19"/>
      <c r="K11" s="21">
        <v>17500000</v>
      </c>
      <c r="L11" s="19"/>
      <c r="M11" s="21">
        <v>65977319100</v>
      </c>
      <c r="N11" s="19"/>
      <c r="O11" s="21">
        <v>66097500000</v>
      </c>
      <c r="P11" s="19"/>
      <c r="Q11" s="56">
        <v>-120180900</v>
      </c>
      <c r="R11" s="56"/>
    </row>
    <row r="12" spans="1:18" ht="21.75" customHeight="1" x14ac:dyDescent="0.2">
      <c r="A12" s="7" t="s">
        <v>28</v>
      </c>
      <c r="C12" s="21">
        <v>3863049</v>
      </c>
      <c r="D12" s="19"/>
      <c r="E12" s="21">
        <v>44087324900</v>
      </c>
      <c r="F12" s="19"/>
      <c r="G12" s="21">
        <v>44107408894</v>
      </c>
      <c r="H12" s="19"/>
      <c r="I12" s="21">
        <v>-20083993</v>
      </c>
      <c r="J12" s="19"/>
      <c r="K12" s="21">
        <v>3863049</v>
      </c>
      <c r="L12" s="19"/>
      <c r="M12" s="21">
        <v>44087324900</v>
      </c>
      <c r="N12" s="19"/>
      <c r="O12" s="21">
        <v>43947578631</v>
      </c>
      <c r="P12" s="19"/>
      <c r="Q12" s="56">
        <v>139746269</v>
      </c>
      <c r="R12" s="56"/>
    </row>
    <row r="13" spans="1:18" ht="21.75" customHeight="1" x14ac:dyDescent="0.2">
      <c r="A13" s="8" t="s">
        <v>30</v>
      </c>
      <c r="C13" s="62">
        <v>2712011</v>
      </c>
      <c r="D13" s="19"/>
      <c r="E13" s="23">
        <v>27469844328</v>
      </c>
      <c r="F13" s="19"/>
      <c r="G13" s="23">
        <v>27744142857</v>
      </c>
      <c r="H13" s="19"/>
      <c r="I13" s="23">
        <v>-274298528</v>
      </c>
      <c r="J13" s="19"/>
      <c r="K13" s="23">
        <v>2712011</v>
      </c>
      <c r="L13" s="19"/>
      <c r="M13" s="23">
        <v>27469844328</v>
      </c>
      <c r="N13" s="19"/>
      <c r="O13" s="23">
        <v>28333579053</v>
      </c>
      <c r="P13" s="19"/>
      <c r="Q13" s="53">
        <v>-863734724</v>
      </c>
      <c r="R13" s="53"/>
    </row>
    <row r="14" spans="1:18" ht="21.75" customHeight="1" x14ac:dyDescent="0.2">
      <c r="A14" s="5" t="s">
        <v>20</v>
      </c>
      <c r="C14" s="62"/>
      <c r="D14" s="19"/>
      <c r="E14" s="25">
        <v>157982060836</v>
      </c>
      <c r="F14" s="19"/>
      <c r="G14" s="25">
        <v>157659097133</v>
      </c>
      <c r="H14" s="19"/>
      <c r="I14" s="25">
        <v>322963707</v>
      </c>
      <c r="J14" s="19"/>
      <c r="K14" s="25">
        <v>25460313</v>
      </c>
      <c r="L14" s="19"/>
      <c r="M14" s="25">
        <v>157982060836</v>
      </c>
      <c r="N14" s="19"/>
      <c r="O14" s="25">
        <v>158392778297</v>
      </c>
      <c r="P14" s="19"/>
      <c r="Q14" s="54">
        <v>-410717460</v>
      </c>
      <c r="R14" s="54"/>
    </row>
  </sheetData>
  <mergeCells count="15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tabSelected="1" view="pageBreakPreview" zoomScaleNormal="100" zoomScaleSheetLayoutView="100" workbookViewId="0">
      <selection activeCell="R23" sqref="R2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s="11" customFormat="1" ht="14.45" customHeight="1" x14ac:dyDescent="0.2">
      <c r="A4" s="10" t="s">
        <v>3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11" customFormat="1" ht="14.45" customHeight="1" x14ac:dyDescent="0.2">
      <c r="A5" s="51" t="s">
        <v>5</v>
      </c>
      <c r="B5" s="51"/>
      <c r="C5" s="51" t="s">
        <v>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ht="14.45" customHeight="1" x14ac:dyDescent="0.2">
      <c r="F6" s="45" t="s">
        <v>7</v>
      </c>
      <c r="G6" s="45"/>
      <c r="H6" s="45"/>
      <c r="I6" s="45"/>
      <c r="J6" s="45"/>
      <c r="L6" s="45" t="s">
        <v>8</v>
      </c>
      <c r="M6" s="45"/>
      <c r="N6" s="45"/>
      <c r="O6" s="45"/>
      <c r="P6" s="45"/>
      <c r="Q6" s="45"/>
      <c r="R6" s="45"/>
      <c r="T6" s="45" t="s">
        <v>9</v>
      </c>
      <c r="U6" s="45"/>
      <c r="V6" s="45"/>
      <c r="W6" s="45"/>
      <c r="X6" s="45"/>
      <c r="Y6" s="45"/>
      <c r="Z6" s="45"/>
      <c r="AA6" s="45"/>
      <c r="AB6" s="45"/>
    </row>
    <row r="7" spans="1:28" ht="14.45" customHeight="1" x14ac:dyDescent="0.2">
      <c r="F7" s="2"/>
      <c r="G7" s="2"/>
      <c r="H7" s="2"/>
      <c r="I7" s="2"/>
      <c r="J7" s="2"/>
      <c r="L7" s="50" t="s">
        <v>10</v>
      </c>
      <c r="M7" s="50"/>
      <c r="N7" s="50"/>
      <c r="O7" s="2"/>
      <c r="P7" s="50" t="s">
        <v>11</v>
      </c>
      <c r="Q7" s="50"/>
      <c r="R7" s="50"/>
      <c r="T7" s="2"/>
      <c r="U7" s="2"/>
      <c r="V7" s="2"/>
      <c r="W7" s="2"/>
      <c r="X7" s="2"/>
      <c r="Y7" s="2"/>
      <c r="Z7" s="2"/>
      <c r="AA7" s="2"/>
      <c r="AB7" s="2"/>
    </row>
    <row r="8" spans="1:28" ht="14.45" customHeight="1" x14ac:dyDescent="0.2">
      <c r="A8" s="45" t="s">
        <v>12</v>
      </c>
      <c r="B8" s="45"/>
      <c r="C8" s="45"/>
      <c r="E8" s="45" t="s">
        <v>13</v>
      </c>
      <c r="F8" s="45"/>
      <c r="H8" s="1" t="s">
        <v>14</v>
      </c>
      <c r="J8" s="1" t="s">
        <v>15</v>
      </c>
      <c r="L8" s="3" t="s">
        <v>13</v>
      </c>
      <c r="M8" s="2"/>
      <c r="N8" s="3" t="s">
        <v>14</v>
      </c>
      <c r="P8" s="3" t="s">
        <v>13</v>
      </c>
      <c r="Q8" s="2"/>
      <c r="R8" s="3" t="s">
        <v>16</v>
      </c>
      <c r="T8" s="1" t="s">
        <v>13</v>
      </c>
      <c r="V8" s="1" t="s">
        <v>17</v>
      </c>
      <c r="X8" s="1" t="s">
        <v>14</v>
      </c>
      <c r="Z8" s="1" t="s">
        <v>15</v>
      </c>
      <c r="AB8" s="1" t="s">
        <v>18</v>
      </c>
    </row>
    <row r="9" spans="1:28" ht="21.75" customHeight="1" x14ac:dyDescent="0.2">
      <c r="A9" s="46" t="s">
        <v>19</v>
      </c>
      <c r="B9" s="46"/>
      <c r="C9" s="46"/>
      <c r="D9" s="4"/>
      <c r="E9" s="47">
        <v>0</v>
      </c>
      <c r="F9" s="48"/>
      <c r="G9" s="14"/>
      <c r="H9" s="13">
        <v>0</v>
      </c>
      <c r="I9" s="14"/>
      <c r="J9" s="13">
        <v>0</v>
      </c>
      <c r="K9" s="14"/>
      <c r="L9" s="13">
        <v>17500000</v>
      </c>
      <c r="M9" s="14"/>
      <c r="N9" s="13">
        <v>66097500000</v>
      </c>
      <c r="O9" s="14"/>
      <c r="P9" s="13">
        <v>0</v>
      </c>
      <c r="Q9" s="14"/>
      <c r="R9" s="13">
        <v>0</v>
      </c>
      <c r="S9" s="14"/>
      <c r="T9" s="13">
        <v>17500000</v>
      </c>
      <c r="U9" s="14"/>
      <c r="V9" s="13">
        <v>3773</v>
      </c>
      <c r="W9" s="14"/>
      <c r="X9" s="13">
        <v>66097500000</v>
      </c>
      <c r="Y9" s="14"/>
      <c r="Z9" s="13">
        <v>65977319100</v>
      </c>
      <c r="AA9" s="14"/>
      <c r="AB9" s="15">
        <v>37.200000000000003</v>
      </c>
    </row>
    <row r="10" spans="1:28" ht="21.75" customHeight="1" x14ac:dyDescent="0.2">
      <c r="A10" s="49" t="s">
        <v>20</v>
      </c>
      <c r="B10" s="49"/>
      <c r="C10" s="49"/>
      <c r="D10" s="49"/>
      <c r="E10" s="14"/>
      <c r="F10" s="16">
        <v>0</v>
      </c>
      <c r="G10" s="14"/>
      <c r="H10" s="16">
        <v>0</v>
      </c>
      <c r="I10" s="14"/>
      <c r="J10" s="16">
        <v>0</v>
      </c>
      <c r="K10" s="14"/>
      <c r="L10" s="16">
        <v>17500000</v>
      </c>
      <c r="M10" s="14"/>
      <c r="N10" s="16">
        <v>66097500000</v>
      </c>
      <c r="O10" s="14"/>
      <c r="P10" s="16">
        <v>0</v>
      </c>
      <c r="Q10" s="14"/>
      <c r="R10" s="16">
        <v>0</v>
      </c>
      <c r="S10" s="14"/>
      <c r="T10" s="16">
        <v>17500000</v>
      </c>
      <c r="U10" s="14"/>
      <c r="V10" s="16"/>
      <c r="W10" s="14"/>
      <c r="X10" s="16">
        <v>66097500000</v>
      </c>
      <c r="Y10" s="14"/>
      <c r="Z10" s="16">
        <v>65977319100</v>
      </c>
      <c r="AA10" s="14"/>
      <c r="AB10" s="17">
        <v>37.200000000000003</v>
      </c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3"/>
  <sheetViews>
    <sheetView rightToLeft="1" view="pageBreakPreview" zoomScaleNormal="100" zoomScaleSheetLayoutView="100" workbookViewId="0">
      <selection activeCell="W24" sqref="W24"/>
    </sheetView>
  </sheetViews>
  <sheetFormatPr defaultRowHeight="12.75" x14ac:dyDescent="0.2"/>
  <cols>
    <col min="1" max="1" width="6.140625" bestFit="1" customWidth="1"/>
    <col min="2" max="2" width="19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7109375" bestFit="1" customWidth="1"/>
    <col min="8" max="8" width="1.28515625" customWidth="1"/>
    <col min="9" max="9" width="16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3.5703125" bestFit="1" customWidth="1"/>
    <col min="16" max="16" width="1.28515625" customWidth="1"/>
    <col min="17" max="17" width="18.5703125" bestFit="1" customWidth="1"/>
    <col min="18" max="18" width="1.28515625" customWidth="1"/>
    <col min="19" max="19" width="10.5703125" bestFit="1" customWidth="1"/>
    <col min="20" max="20" width="1.28515625" customWidth="1"/>
    <col min="21" max="21" width="22.42578125" bestFit="1" customWidth="1"/>
    <col min="22" max="22" width="1.28515625" customWidth="1"/>
    <col min="23" max="23" width="15.7109375" bestFit="1" customWidth="1"/>
    <col min="24" max="24" width="1.28515625" customWidth="1"/>
    <col min="25" max="25" width="16.140625" bestFit="1" customWidth="1"/>
    <col min="26" max="26" width="1.28515625" customWidth="1"/>
    <col min="27" max="27" width="18.42578125" bestFit="1" customWidth="1"/>
    <col min="28" max="28" width="0.28515625" customWidth="1"/>
  </cols>
  <sheetData>
    <row r="1" spans="1:27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4.45" customHeight="1" x14ac:dyDescent="0.2"/>
    <row r="5" spans="1:27" s="11" customFormat="1" ht="14.45" customHeight="1" x14ac:dyDescent="0.2">
      <c r="A5" s="10" t="s">
        <v>21</v>
      </c>
      <c r="B5" s="51" t="s">
        <v>22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14.45" customHeight="1" x14ac:dyDescent="0.2">
      <c r="E6" s="45" t="s">
        <v>7</v>
      </c>
      <c r="F6" s="45"/>
      <c r="G6" s="45"/>
      <c r="H6" s="45"/>
      <c r="I6" s="45"/>
      <c r="K6" s="45" t="s">
        <v>8</v>
      </c>
      <c r="L6" s="45"/>
      <c r="M6" s="45"/>
      <c r="N6" s="45"/>
      <c r="O6" s="45"/>
      <c r="P6" s="45"/>
      <c r="Q6" s="45"/>
      <c r="S6" s="45" t="s">
        <v>9</v>
      </c>
      <c r="T6" s="45"/>
      <c r="U6" s="45"/>
      <c r="V6" s="45"/>
      <c r="W6" s="45"/>
      <c r="X6" s="45"/>
      <c r="Y6" s="45"/>
      <c r="Z6" s="45"/>
      <c r="AA6" s="45"/>
    </row>
    <row r="7" spans="1:27" ht="14.45" customHeight="1" x14ac:dyDescent="0.2">
      <c r="E7" s="2"/>
      <c r="F7" s="2"/>
      <c r="G7" s="2"/>
      <c r="H7" s="2"/>
      <c r="I7" s="2"/>
      <c r="K7" s="50" t="s">
        <v>23</v>
      </c>
      <c r="L7" s="50"/>
      <c r="M7" s="50"/>
      <c r="N7" s="2"/>
      <c r="O7" s="50" t="s">
        <v>24</v>
      </c>
      <c r="P7" s="50"/>
      <c r="Q7" s="50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45" t="s">
        <v>25</v>
      </c>
      <c r="B8" s="45"/>
      <c r="D8" s="45" t="s">
        <v>26</v>
      </c>
      <c r="E8" s="45"/>
      <c r="G8" s="1" t="s">
        <v>14</v>
      </c>
      <c r="I8" s="1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" t="s">
        <v>13</v>
      </c>
      <c r="U8" s="1" t="s">
        <v>27</v>
      </c>
      <c r="W8" s="1" t="s">
        <v>14</v>
      </c>
      <c r="Y8" s="1" t="s">
        <v>15</v>
      </c>
      <c r="AA8" s="1" t="s">
        <v>18</v>
      </c>
    </row>
    <row r="9" spans="1:27" ht="21.75" customHeight="1" x14ac:dyDescent="0.2">
      <c r="A9" s="57" t="s">
        <v>28</v>
      </c>
      <c r="B9" s="57"/>
      <c r="D9" s="58">
        <v>13890250</v>
      </c>
      <c r="E9" s="58"/>
      <c r="F9" s="19"/>
      <c r="G9" s="18">
        <v>154683013762</v>
      </c>
      <c r="H9" s="19"/>
      <c r="I9" s="18">
        <v>154842700180.987</v>
      </c>
      <c r="J9" s="19"/>
      <c r="K9" s="18">
        <v>142151295</v>
      </c>
      <c r="L9" s="19"/>
      <c r="M9" s="18">
        <v>1603677703777</v>
      </c>
      <c r="N9" s="19"/>
      <c r="O9" s="18">
        <v>-152178496</v>
      </c>
      <c r="P9" s="19"/>
      <c r="Q9" s="18">
        <v>1715730791717</v>
      </c>
      <c r="R9" s="19"/>
      <c r="S9" s="18">
        <v>3863049</v>
      </c>
      <c r="T9" s="19"/>
      <c r="U9" s="18">
        <v>11413</v>
      </c>
      <c r="V9" s="19"/>
      <c r="W9" s="18">
        <v>43947578631</v>
      </c>
      <c r="X9" s="19"/>
      <c r="Y9" s="18">
        <v>44087324900.316101</v>
      </c>
      <c r="Z9" s="19"/>
      <c r="AA9" s="20">
        <v>24.86</v>
      </c>
    </row>
    <row r="10" spans="1:27" ht="21.75" customHeight="1" x14ac:dyDescent="0.2">
      <c r="A10" s="55" t="s">
        <v>29</v>
      </c>
      <c r="B10" s="55"/>
      <c r="D10" s="56">
        <v>457353</v>
      </c>
      <c r="E10" s="56"/>
      <c r="F10" s="19"/>
      <c r="G10" s="21">
        <v>10710116466</v>
      </c>
      <c r="H10" s="19"/>
      <c r="I10" s="21">
        <v>11013281627.4366</v>
      </c>
      <c r="J10" s="19"/>
      <c r="K10" s="21">
        <v>53610</v>
      </c>
      <c r="L10" s="19"/>
      <c r="M10" s="21">
        <v>1320251872</v>
      </c>
      <c r="N10" s="19"/>
      <c r="O10" s="21">
        <v>-407058</v>
      </c>
      <c r="P10" s="19"/>
      <c r="Q10" s="21">
        <v>9861035451</v>
      </c>
      <c r="R10" s="19"/>
      <c r="S10" s="21">
        <v>103905</v>
      </c>
      <c r="T10" s="19"/>
      <c r="U10" s="21">
        <v>24683</v>
      </c>
      <c r="V10" s="19"/>
      <c r="W10" s="21">
        <v>2495494276</v>
      </c>
      <c r="X10" s="19"/>
      <c r="Y10" s="21">
        <v>2564206236.1659398</v>
      </c>
      <c r="Z10" s="19"/>
      <c r="AA10" s="22">
        <v>1.45</v>
      </c>
    </row>
    <row r="11" spans="1:27" ht="21.75" customHeight="1" x14ac:dyDescent="0.2">
      <c r="A11" s="55" t="s">
        <v>30</v>
      </c>
      <c r="B11" s="55"/>
      <c r="D11" s="56">
        <v>2029188</v>
      </c>
      <c r="E11" s="56"/>
      <c r="F11" s="19"/>
      <c r="G11" s="21">
        <v>22103541221</v>
      </c>
      <c r="H11" s="19"/>
      <c r="I11" s="21">
        <v>21514252071.138699</v>
      </c>
      <c r="J11" s="19"/>
      <c r="K11" s="21">
        <v>2623213</v>
      </c>
      <c r="L11" s="19"/>
      <c r="M11" s="21">
        <v>26667259310</v>
      </c>
      <c r="N11" s="19"/>
      <c r="O11" s="21">
        <v>-1940390</v>
      </c>
      <c r="P11" s="19"/>
      <c r="Q11" s="21">
        <v>19644169520</v>
      </c>
      <c r="R11" s="19"/>
      <c r="S11" s="21">
        <v>2712011</v>
      </c>
      <c r="T11" s="19"/>
      <c r="U11" s="21">
        <v>10141</v>
      </c>
      <c r="V11" s="19"/>
      <c r="W11" s="21">
        <v>28333501013</v>
      </c>
      <c r="X11" s="19"/>
      <c r="Y11" s="21">
        <v>27469844328.033199</v>
      </c>
      <c r="Z11" s="19"/>
      <c r="AA11" s="22">
        <v>15.49</v>
      </c>
    </row>
    <row r="12" spans="1:27" ht="21.75" customHeight="1" x14ac:dyDescent="0.2">
      <c r="A12" s="55" t="s">
        <v>31</v>
      </c>
      <c r="B12" s="55"/>
      <c r="D12" s="56">
        <v>16209</v>
      </c>
      <c r="E12" s="56"/>
      <c r="F12" s="19"/>
      <c r="G12" s="21">
        <v>162755198</v>
      </c>
      <c r="H12" s="19"/>
      <c r="I12" s="21">
        <v>165738361.22943801</v>
      </c>
      <c r="J12" s="19"/>
      <c r="K12" s="21">
        <v>250000</v>
      </c>
      <c r="L12" s="19"/>
      <c r="M12" s="21">
        <v>2584734544</v>
      </c>
      <c r="N12" s="19"/>
      <c r="O12" s="21">
        <v>-266208</v>
      </c>
      <c r="P12" s="19"/>
      <c r="Q12" s="21">
        <v>2764368974</v>
      </c>
      <c r="R12" s="19"/>
      <c r="S12" s="21">
        <v>1</v>
      </c>
      <c r="T12" s="19"/>
      <c r="U12" s="21">
        <v>10460</v>
      </c>
      <c r="V12" s="19"/>
      <c r="W12" s="21">
        <v>10339</v>
      </c>
      <c r="X12" s="19"/>
      <c r="Y12" s="21">
        <v>10458.03875</v>
      </c>
      <c r="Z12" s="19"/>
      <c r="AA12" s="22">
        <v>0</v>
      </c>
    </row>
    <row r="13" spans="1:27" ht="21.75" customHeight="1" x14ac:dyDescent="0.2">
      <c r="A13" s="52" t="s">
        <v>32</v>
      </c>
      <c r="B13" s="52"/>
      <c r="D13" s="53">
        <v>1141227</v>
      </c>
      <c r="E13" s="53"/>
      <c r="F13" s="19"/>
      <c r="G13" s="23">
        <v>16563069767</v>
      </c>
      <c r="H13" s="19"/>
      <c r="I13" s="23">
        <v>15952846212.9704</v>
      </c>
      <c r="J13" s="19"/>
      <c r="K13" s="23">
        <v>2203668</v>
      </c>
      <c r="L13" s="19"/>
      <c r="M13" s="23">
        <v>29823300315</v>
      </c>
      <c r="N13" s="19"/>
      <c r="O13" s="23">
        <v>-2063548</v>
      </c>
      <c r="P13" s="19"/>
      <c r="Q13" s="23">
        <v>28729860302</v>
      </c>
      <c r="R13" s="19"/>
      <c r="S13" s="23">
        <v>1281347</v>
      </c>
      <c r="T13" s="19"/>
      <c r="U13" s="21">
        <v>13960</v>
      </c>
      <c r="V13" s="19"/>
      <c r="W13" s="23">
        <v>17518615998</v>
      </c>
      <c r="X13" s="19"/>
      <c r="Y13" s="23">
        <v>17883355814.0215</v>
      </c>
      <c r="Z13" s="19"/>
      <c r="AA13" s="24">
        <v>10.08</v>
      </c>
    </row>
    <row r="14" spans="1:27" ht="21.75" customHeight="1" x14ac:dyDescent="0.2">
      <c r="A14" s="49" t="s">
        <v>20</v>
      </c>
      <c r="B14" s="49"/>
      <c r="D14" s="54">
        <v>17534227</v>
      </c>
      <c r="E14" s="54"/>
      <c r="F14" s="19"/>
      <c r="G14" s="25">
        <v>204222496414</v>
      </c>
      <c r="H14" s="19"/>
      <c r="I14" s="25">
        <v>203488818453.76199</v>
      </c>
      <c r="J14" s="19"/>
      <c r="K14" s="25">
        <v>147281786</v>
      </c>
      <c r="L14" s="19"/>
      <c r="M14" s="25">
        <v>1664073249818</v>
      </c>
      <c r="N14" s="19"/>
      <c r="O14" s="25">
        <v>-156855700</v>
      </c>
      <c r="P14" s="19"/>
      <c r="Q14" s="25">
        <v>1776730225964</v>
      </c>
      <c r="R14" s="19"/>
      <c r="S14" s="25">
        <v>7960313</v>
      </c>
      <c r="T14" s="19"/>
      <c r="U14" s="21"/>
      <c r="V14" s="19"/>
      <c r="W14" s="25">
        <v>92295200257</v>
      </c>
      <c r="X14" s="19"/>
      <c r="Y14" s="25">
        <v>92004741736.5755</v>
      </c>
      <c r="Z14" s="19"/>
      <c r="AA14" s="26">
        <v>51.88</v>
      </c>
    </row>
    <row r="23" spans="15:15" x14ac:dyDescent="0.2">
      <c r="O23" s="11"/>
    </row>
  </sheetData>
  <mergeCells count="2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D13:E13"/>
    <mergeCell ref="A14:B14"/>
    <mergeCell ref="D14:E14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view="pageBreakPreview" zoomScaleNormal="100" zoomScaleSheetLayoutView="100" workbookViewId="0">
      <selection activeCell="H30" sqref="H30"/>
    </sheetView>
  </sheetViews>
  <sheetFormatPr defaultRowHeight="12.75" x14ac:dyDescent="0.2"/>
  <cols>
    <col min="1" max="1" width="6.28515625" bestFit="1" customWidth="1"/>
    <col min="2" max="2" width="54.85546875" customWidth="1"/>
    <col min="3" max="3" width="1.28515625" customWidth="1"/>
    <col min="4" max="4" width="12.1406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4.45" customHeight="1" x14ac:dyDescent="0.2"/>
    <row r="5" spans="1:12" s="11" customFormat="1" ht="14.45" customHeight="1" x14ac:dyDescent="0.2">
      <c r="A5" s="10" t="s">
        <v>33</v>
      </c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4.45" customHeight="1" x14ac:dyDescent="0.2">
      <c r="D6" s="1" t="s">
        <v>7</v>
      </c>
      <c r="F6" s="45" t="s">
        <v>8</v>
      </c>
      <c r="G6" s="45"/>
      <c r="H6" s="45"/>
      <c r="J6" s="1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45" t="s">
        <v>35</v>
      </c>
      <c r="B8" s="45"/>
      <c r="D8" s="1" t="s">
        <v>36</v>
      </c>
      <c r="F8" s="1" t="s">
        <v>37</v>
      </c>
      <c r="H8" s="1" t="s">
        <v>38</v>
      </c>
      <c r="J8" s="1" t="s">
        <v>36</v>
      </c>
      <c r="L8" s="1" t="s">
        <v>18</v>
      </c>
    </row>
    <row r="9" spans="1:12" ht="21.75" customHeight="1" x14ac:dyDescent="0.2">
      <c r="A9" s="57" t="s">
        <v>39</v>
      </c>
      <c r="B9" s="57"/>
      <c r="D9" s="12">
        <v>4647739</v>
      </c>
      <c r="E9" s="14"/>
      <c r="F9" s="12">
        <v>17613</v>
      </c>
      <c r="G9" s="14"/>
      <c r="H9" s="12">
        <v>500000</v>
      </c>
      <c r="I9" s="14"/>
      <c r="J9" s="12">
        <v>4165352</v>
      </c>
      <c r="K9" s="14"/>
      <c r="L9" s="27" t="s">
        <v>40</v>
      </c>
    </row>
    <row r="10" spans="1:12" ht="21.75" customHeight="1" x14ac:dyDescent="0.2">
      <c r="A10" s="55" t="s">
        <v>41</v>
      </c>
      <c r="B10" s="55"/>
      <c r="D10" s="28">
        <v>5256210</v>
      </c>
      <c r="E10" s="14"/>
      <c r="F10" s="28">
        <v>11227158880</v>
      </c>
      <c r="G10" s="14"/>
      <c r="H10" s="28">
        <v>11196912000</v>
      </c>
      <c r="I10" s="14"/>
      <c r="J10" s="28">
        <v>35503090</v>
      </c>
      <c r="K10" s="14"/>
      <c r="L10" s="29" t="s">
        <v>42</v>
      </c>
    </row>
    <row r="11" spans="1:12" ht="21.75" customHeight="1" x14ac:dyDescent="0.2">
      <c r="A11" s="55" t="s">
        <v>43</v>
      </c>
      <c r="B11" s="55"/>
      <c r="D11" s="28">
        <v>8484356</v>
      </c>
      <c r="E11" s="14"/>
      <c r="F11" s="28">
        <v>26507500000</v>
      </c>
      <c r="G11" s="14"/>
      <c r="H11" s="28">
        <v>26514497048</v>
      </c>
      <c r="I11" s="14"/>
      <c r="J11" s="28">
        <v>1487308</v>
      </c>
      <c r="K11" s="14"/>
      <c r="L11" s="29" t="s">
        <v>40</v>
      </c>
    </row>
    <row r="12" spans="1:12" ht="21.75" customHeight="1" x14ac:dyDescent="0.2">
      <c r="A12" s="55" t="s">
        <v>44</v>
      </c>
      <c r="B12" s="55"/>
      <c r="D12" s="28">
        <v>929325451</v>
      </c>
      <c r="E12" s="14"/>
      <c r="F12" s="28">
        <v>1562592722313</v>
      </c>
      <c r="G12" s="14"/>
      <c r="H12" s="28">
        <v>1563513192445</v>
      </c>
      <c r="I12" s="14"/>
      <c r="J12" s="28">
        <v>8855319</v>
      </c>
      <c r="K12" s="14"/>
      <c r="L12" s="29" t="s">
        <v>40</v>
      </c>
    </row>
    <row r="13" spans="1:12" ht="21.75" customHeight="1" x14ac:dyDescent="0.2">
      <c r="A13" s="52" t="s">
        <v>45</v>
      </c>
      <c r="B13" s="52"/>
      <c r="D13" s="30">
        <v>0</v>
      </c>
      <c r="E13" s="14"/>
      <c r="F13" s="30">
        <v>5001000000</v>
      </c>
      <c r="G13" s="14"/>
      <c r="H13" s="30">
        <v>81700</v>
      </c>
      <c r="I13" s="14"/>
      <c r="J13" s="30">
        <v>5000918300</v>
      </c>
      <c r="K13" s="14"/>
      <c r="L13" s="31" t="s">
        <v>46</v>
      </c>
    </row>
    <row r="14" spans="1:12" ht="21.75" customHeight="1" x14ac:dyDescent="0.2">
      <c r="A14" s="49" t="s">
        <v>20</v>
      </c>
      <c r="B14" s="49"/>
      <c r="D14" s="16">
        <v>947713756</v>
      </c>
      <c r="E14" s="14"/>
      <c r="F14" s="16">
        <v>1605328398806</v>
      </c>
      <c r="G14" s="14"/>
      <c r="H14" s="16">
        <v>1601225183193</v>
      </c>
      <c r="I14" s="14"/>
      <c r="J14" s="16">
        <v>5050929369</v>
      </c>
      <c r="K14" s="14"/>
      <c r="L14" s="17">
        <v>0</v>
      </c>
    </row>
  </sheetData>
  <mergeCells count="12">
    <mergeCell ref="A1:L1"/>
    <mergeCell ref="A2:L2"/>
    <mergeCell ref="A3:L3"/>
    <mergeCell ref="B5:L5"/>
    <mergeCell ref="F6:H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2.5703125" customWidth="1"/>
    <col min="2" max="2" width="48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 x14ac:dyDescent="0.2"/>
    <row r="5" spans="1:10" s="11" customFormat="1" ht="29.1" customHeight="1" x14ac:dyDescent="0.2">
      <c r="A5" s="10" t="s">
        <v>48</v>
      </c>
      <c r="B5" s="51" t="s">
        <v>49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 x14ac:dyDescent="0.2"/>
    <row r="7" spans="1:10" ht="14.45" customHeight="1" x14ac:dyDescent="0.2">
      <c r="A7" s="45" t="s">
        <v>50</v>
      </c>
      <c r="B7" s="45"/>
      <c r="D7" s="1" t="s">
        <v>51</v>
      </c>
      <c r="F7" s="1" t="s">
        <v>36</v>
      </c>
      <c r="H7" s="1" t="s">
        <v>52</v>
      </c>
      <c r="J7" s="1" t="s">
        <v>53</v>
      </c>
    </row>
    <row r="8" spans="1:10" ht="21.75" customHeight="1" x14ac:dyDescent="0.2">
      <c r="A8" s="57" t="s">
        <v>54</v>
      </c>
      <c r="B8" s="57"/>
      <c r="D8" s="32" t="s">
        <v>55</v>
      </c>
      <c r="E8" s="14"/>
      <c r="F8" s="18">
        <v>-120180900</v>
      </c>
      <c r="G8" s="19"/>
      <c r="H8" s="18">
        <v>-4</v>
      </c>
      <c r="I8" s="34"/>
      <c r="J8" s="20">
        <v>-7.0000000000000007E-2</v>
      </c>
    </row>
    <row r="9" spans="1:10" ht="21.75" customHeight="1" x14ac:dyDescent="0.2">
      <c r="A9" s="55" t="s">
        <v>56</v>
      </c>
      <c r="B9" s="55"/>
      <c r="D9" s="33" t="s">
        <v>57</v>
      </c>
      <c r="E9" s="14"/>
      <c r="F9" s="21">
        <v>1172899435</v>
      </c>
      <c r="G9" s="19"/>
      <c r="H9" s="21">
        <v>36</v>
      </c>
      <c r="I9" s="34"/>
      <c r="J9" s="22">
        <v>0.66</v>
      </c>
    </row>
    <row r="10" spans="1:10" ht="21.75" customHeight="1" x14ac:dyDescent="0.2">
      <c r="A10" s="52" t="s">
        <v>59</v>
      </c>
      <c r="B10" s="52"/>
      <c r="D10" s="39" t="s">
        <v>58</v>
      </c>
      <c r="E10" s="14"/>
      <c r="F10" s="23">
        <v>2224898266</v>
      </c>
      <c r="G10" s="19"/>
      <c r="H10" s="23">
        <v>68</v>
      </c>
      <c r="I10" s="34"/>
      <c r="J10" s="24">
        <v>1.25</v>
      </c>
    </row>
    <row r="11" spans="1:10" ht="21.75" customHeight="1" x14ac:dyDescent="0.2">
      <c r="A11" s="49" t="s">
        <v>20</v>
      </c>
      <c r="B11" s="49"/>
      <c r="D11" s="16"/>
      <c r="E11" s="14"/>
      <c r="F11" s="25">
        <v>3277616801</v>
      </c>
      <c r="G11" s="19"/>
      <c r="H11" s="25">
        <v>100</v>
      </c>
      <c r="I11" s="34"/>
      <c r="J11" s="26">
        <v>1.84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view="pageBreakPreview" zoomScaleNormal="100" zoomScaleSheetLayoutView="100" workbookViewId="0">
      <selection activeCell="N6" sqref="N6:W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1.75" customHeight="1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4.45" customHeight="1" x14ac:dyDescent="0.2"/>
    <row r="5" spans="1:23" s="11" customFormat="1" ht="14.45" customHeight="1" x14ac:dyDescent="0.2">
      <c r="A5" s="10" t="s">
        <v>60</v>
      </c>
      <c r="B5" s="51" t="s">
        <v>61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 x14ac:dyDescent="0.2">
      <c r="D6" s="45" t="s">
        <v>62</v>
      </c>
      <c r="E6" s="45"/>
      <c r="F6" s="45"/>
      <c r="G6" s="45"/>
      <c r="H6" s="45"/>
      <c r="I6" s="45"/>
      <c r="J6" s="45"/>
      <c r="K6" s="45"/>
      <c r="L6" s="45"/>
      <c r="N6" s="45" t="s">
        <v>79</v>
      </c>
      <c r="O6" s="45"/>
      <c r="P6" s="45"/>
      <c r="Q6" s="45"/>
      <c r="R6" s="45"/>
      <c r="S6" s="45"/>
      <c r="T6" s="45"/>
      <c r="U6" s="45"/>
      <c r="V6" s="45"/>
      <c r="W6" s="45"/>
    </row>
    <row r="7" spans="1:23" ht="14.45" customHeight="1" x14ac:dyDescent="0.2">
      <c r="D7" s="2"/>
      <c r="E7" s="2"/>
      <c r="F7" s="2"/>
      <c r="G7" s="2"/>
      <c r="H7" s="2"/>
      <c r="I7" s="2"/>
      <c r="J7" s="50" t="s">
        <v>20</v>
      </c>
      <c r="K7" s="50"/>
      <c r="L7" s="50"/>
      <c r="N7" s="2"/>
      <c r="O7" s="2"/>
      <c r="P7" s="2"/>
      <c r="Q7" s="2"/>
      <c r="R7" s="2"/>
      <c r="S7" s="2"/>
      <c r="T7" s="2"/>
      <c r="U7" s="50" t="s">
        <v>20</v>
      </c>
      <c r="V7" s="50"/>
      <c r="W7" s="50"/>
    </row>
    <row r="8" spans="1:23" ht="14.45" customHeight="1" x14ac:dyDescent="0.2">
      <c r="A8" s="45" t="s">
        <v>63</v>
      </c>
      <c r="B8" s="45"/>
      <c r="D8" s="1" t="s">
        <v>64</v>
      </c>
      <c r="F8" s="1" t="s">
        <v>65</v>
      </c>
      <c r="H8" s="1" t="s">
        <v>66</v>
      </c>
      <c r="J8" s="3" t="s">
        <v>36</v>
      </c>
      <c r="K8" s="2"/>
      <c r="L8" s="3" t="s">
        <v>52</v>
      </c>
      <c r="N8" s="1" t="s">
        <v>64</v>
      </c>
      <c r="P8" s="45" t="s">
        <v>65</v>
      </c>
      <c r="Q8" s="45"/>
      <c r="S8" s="1" t="s">
        <v>66</v>
      </c>
      <c r="U8" s="3" t="s">
        <v>36</v>
      </c>
      <c r="V8" s="2"/>
      <c r="W8" s="3" t="s">
        <v>52</v>
      </c>
    </row>
    <row r="9" spans="1:23" ht="21.75" customHeight="1" x14ac:dyDescent="0.2">
      <c r="A9" s="46" t="s">
        <v>19</v>
      </c>
      <c r="B9" s="46"/>
      <c r="D9" s="13">
        <v>0</v>
      </c>
      <c r="E9" s="14"/>
      <c r="F9" s="35">
        <v>-120180900</v>
      </c>
      <c r="G9" s="36"/>
      <c r="H9" s="35">
        <v>0</v>
      </c>
      <c r="I9" s="36"/>
      <c r="J9" s="35">
        <v>-120180900</v>
      </c>
      <c r="K9" s="36"/>
      <c r="L9" s="35">
        <v>-4</v>
      </c>
      <c r="M9" s="36"/>
      <c r="N9" s="35">
        <v>0</v>
      </c>
      <c r="O9" s="36"/>
      <c r="P9" s="59">
        <v>-120180900</v>
      </c>
      <c r="Q9" s="60"/>
      <c r="R9" s="36"/>
      <c r="S9" s="35">
        <v>0</v>
      </c>
      <c r="T9" s="36"/>
      <c r="U9" s="35">
        <v>-120180900</v>
      </c>
      <c r="V9" s="14"/>
      <c r="W9" s="40">
        <v>-4</v>
      </c>
    </row>
    <row r="10" spans="1:23" ht="21.75" customHeight="1" x14ac:dyDescent="0.2">
      <c r="A10" s="49" t="s">
        <v>20</v>
      </c>
      <c r="B10" s="49"/>
      <c r="D10" s="16">
        <v>0</v>
      </c>
      <c r="E10" s="14"/>
      <c r="F10" s="37">
        <v>-120180900</v>
      </c>
      <c r="G10" s="36"/>
      <c r="H10" s="37">
        <v>0</v>
      </c>
      <c r="I10" s="36"/>
      <c r="J10" s="37">
        <v>-120180900</v>
      </c>
      <c r="K10" s="36"/>
      <c r="L10" s="37">
        <v>-4</v>
      </c>
      <c r="M10" s="36"/>
      <c r="N10" s="37">
        <v>0</v>
      </c>
      <c r="O10" s="36"/>
      <c r="P10" s="36"/>
      <c r="Q10" s="37">
        <v>-120180900</v>
      </c>
      <c r="R10" s="36"/>
      <c r="S10" s="37">
        <v>0</v>
      </c>
      <c r="T10" s="36"/>
      <c r="U10" s="37">
        <v>-120180900</v>
      </c>
      <c r="V10" s="14"/>
      <c r="W10" s="25">
        <v>-4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5"/>
  <sheetViews>
    <sheetView rightToLeft="1" view="pageBreakPreview" zoomScaleNormal="100" zoomScaleSheetLayoutView="100" workbookViewId="0">
      <selection activeCell="N6" sqref="N6:W6"/>
    </sheetView>
  </sheetViews>
  <sheetFormatPr defaultRowHeight="12.75" x14ac:dyDescent="0.2"/>
  <cols>
    <col min="1" max="1" width="6.42578125" bestFit="1" customWidth="1"/>
    <col min="2" max="2" width="23.8554687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4.28515625" bestFit="1" customWidth="1"/>
    <col min="9" max="9" width="1.28515625" customWidth="1"/>
    <col min="10" max="10" width="1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42578125" bestFit="1" customWidth="1"/>
    <col min="18" max="18" width="1.28515625" customWidth="1"/>
    <col min="19" max="19" width="15.28515625" bestFit="1" customWidth="1"/>
    <col min="20" max="20" width="1.28515625" customWidth="1"/>
    <col min="21" max="21" width="15.28515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7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7" ht="21.75" customHeight="1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7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7" ht="14.45" customHeight="1" x14ac:dyDescent="0.2"/>
    <row r="5" spans="1:27" s="11" customFormat="1" ht="14.45" customHeight="1" x14ac:dyDescent="0.2">
      <c r="A5" s="10" t="s">
        <v>67</v>
      </c>
      <c r="B5" s="51" t="s">
        <v>68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7" ht="14.45" customHeight="1" x14ac:dyDescent="0.2">
      <c r="D6" s="45" t="s">
        <v>62</v>
      </c>
      <c r="E6" s="45"/>
      <c r="F6" s="45"/>
      <c r="G6" s="45"/>
      <c r="H6" s="45"/>
      <c r="I6" s="45"/>
      <c r="J6" s="45"/>
      <c r="K6" s="45"/>
      <c r="L6" s="45"/>
      <c r="N6" s="45" t="str">
        <f>'درآمد سرمایه گذاری در سهام'!$N$6</f>
        <v>از ابتدای سال مالی تا پایان ماه</v>
      </c>
      <c r="O6" s="45"/>
      <c r="P6" s="45"/>
      <c r="Q6" s="45"/>
      <c r="R6" s="45"/>
      <c r="S6" s="45"/>
      <c r="T6" s="45"/>
      <c r="U6" s="45"/>
      <c r="V6" s="45"/>
      <c r="W6" s="45"/>
    </row>
    <row r="7" spans="1:27" ht="14.45" customHeight="1" x14ac:dyDescent="0.2">
      <c r="D7" s="2"/>
      <c r="E7" s="2"/>
      <c r="F7" s="2"/>
      <c r="G7" s="2"/>
      <c r="H7" s="2"/>
      <c r="I7" s="2"/>
      <c r="J7" s="50" t="s">
        <v>20</v>
      </c>
      <c r="K7" s="50"/>
      <c r="L7" s="50"/>
      <c r="N7" s="2"/>
      <c r="O7" s="2"/>
      <c r="P7" s="2"/>
      <c r="Q7" s="2"/>
      <c r="R7" s="2"/>
      <c r="S7" s="2"/>
      <c r="T7" s="2"/>
      <c r="U7" s="50" t="s">
        <v>20</v>
      </c>
      <c r="V7" s="50"/>
      <c r="W7" s="50"/>
    </row>
    <row r="8" spans="1:27" ht="14.45" customHeight="1" x14ac:dyDescent="0.2">
      <c r="A8" s="45" t="s">
        <v>25</v>
      </c>
      <c r="B8" s="45"/>
      <c r="D8" s="1" t="s">
        <v>69</v>
      </c>
      <c r="F8" s="1" t="s">
        <v>65</v>
      </c>
      <c r="H8" s="1" t="s">
        <v>66</v>
      </c>
      <c r="J8" s="3" t="s">
        <v>36</v>
      </c>
      <c r="K8" s="2"/>
      <c r="L8" s="41" t="s">
        <v>52</v>
      </c>
      <c r="N8" s="1" t="s">
        <v>69</v>
      </c>
      <c r="P8" s="45" t="s">
        <v>65</v>
      </c>
      <c r="Q8" s="45"/>
      <c r="S8" s="1" t="s">
        <v>66</v>
      </c>
      <c r="U8" s="3" t="s">
        <v>36</v>
      </c>
      <c r="V8" s="2"/>
      <c r="W8" s="3" t="s">
        <v>52</v>
      </c>
      <c r="Z8" s="10"/>
    </row>
    <row r="9" spans="1:27" ht="21.75" customHeight="1" x14ac:dyDescent="0.2">
      <c r="A9" s="57" t="s">
        <v>29</v>
      </c>
      <c r="B9" s="57"/>
      <c r="D9" s="18">
        <v>0</v>
      </c>
      <c r="E9" s="19"/>
      <c r="F9" s="18">
        <v>-234453200</v>
      </c>
      <c r="G9" s="19"/>
      <c r="H9" s="18">
        <v>326161389</v>
      </c>
      <c r="I9" s="19"/>
      <c r="J9" s="18">
        <v>91708189</v>
      </c>
      <c r="K9" s="19"/>
      <c r="L9" s="21">
        <v>3</v>
      </c>
      <c r="M9" s="19"/>
      <c r="N9" s="18">
        <v>0</v>
      </c>
      <c r="O9" s="19"/>
      <c r="P9" s="58">
        <v>68711960</v>
      </c>
      <c r="Q9" s="58"/>
      <c r="R9" s="19"/>
      <c r="S9" s="18">
        <v>566240581</v>
      </c>
      <c r="T9" s="19"/>
      <c r="U9" s="18">
        <v>634952541</v>
      </c>
      <c r="V9" s="19"/>
      <c r="W9" s="18">
        <v>19</v>
      </c>
    </row>
    <row r="10" spans="1:27" ht="21.75" customHeight="1" x14ac:dyDescent="0.2">
      <c r="A10" s="55" t="s">
        <v>32</v>
      </c>
      <c r="B10" s="55"/>
      <c r="D10" s="21">
        <v>0</v>
      </c>
      <c r="E10" s="19"/>
      <c r="F10" s="21">
        <v>974963371</v>
      </c>
      <c r="G10" s="19"/>
      <c r="H10" s="21">
        <v>-137893782</v>
      </c>
      <c r="I10" s="19"/>
      <c r="J10" s="21">
        <v>837069589</v>
      </c>
      <c r="K10" s="19"/>
      <c r="L10" s="21">
        <v>26</v>
      </c>
      <c r="M10" s="19"/>
      <c r="N10" s="21">
        <v>0</v>
      </c>
      <c r="O10" s="19"/>
      <c r="P10" s="56">
        <v>364739816</v>
      </c>
      <c r="Q10" s="56"/>
      <c r="R10" s="19"/>
      <c r="S10" s="21">
        <v>-762151003</v>
      </c>
      <c r="T10" s="19"/>
      <c r="U10" s="21">
        <v>-397411187</v>
      </c>
      <c r="V10" s="19"/>
      <c r="W10" s="21">
        <v>-12</v>
      </c>
      <c r="AA10" s="38"/>
    </row>
    <row r="11" spans="1:27" ht="21.75" customHeight="1" x14ac:dyDescent="0.2">
      <c r="A11" s="55" t="s">
        <v>31</v>
      </c>
      <c r="B11" s="55"/>
      <c r="D11" s="21">
        <v>0</v>
      </c>
      <c r="E11" s="19"/>
      <c r="F11" s="21">
        <v>-2983043</v>
      </c>
      <c r="G11" s="19"/>
      <c r="H11" s="21">
        <v>16889571</v>
      </c>
      <c r="I11" s="19"/>
      <c r="J11" s="21">
        <v>13906528</v>
      </c>
      <c r="K11" s="19"/>
      <c r="L11" s="21">
        <v>0</v>
      </c>
      <c r="M11" s="19"/>
      <c r="N11" s="21">
        <v>312064000</v>
      </c>
      <c r="O11" s="19"/>
      <c r="P11" s="56">
        <v>119</v>
      </c>
      <c r="Q11" s="56"/>
      <c r="R11" s="19"/>
      <c r="S11" s="21">
        <v>36699495</v>
      </c>
      <c r="T11" s="19"/>
      <c r="U11" s="21">
        <v>348763614</v>
      </c>
      <c r="V11" s="19"/>
      <c r="W11" s="21">
        <v>11</v>
      </c>
    </row>
    <row r="12" spans="1:27" ht="21.75" customHeight="1" x14ac:dyDescent="0.2">
      <c r="A12" s="55" t="s">
        <v>28</v>
      </c>
      <c r="B12" s="55"/>
      <c r="D12" s="21">
        <v>0</v>
      </c>
      <c r="E12" s="19"/>
      <c r="F12" s="21">
        <v>-20083993</v>
      </c>
      <c r="G12" s="19"/>
      <c r="H12" s="21">
        <v>1317796654</v>
      </c>
      <c r="I12" s="19"/>
      <c r="J12" s="21">
        <v>1297712661</v>
      </c>
      <c r="K12" s="19"/>
      <c r="L12" s="21">
        <v>4</v>
      </c>
      <c r="M12" s="19"/>
      <c r="N12" s="21">
        <v>0</v>
      </c>
      <c r="O12" s="19"/>
      <c r="P12" s="56">
        <v>139746269</v>
      </c>
      <c r="Q12" s="56"/>
      <c r="R12" s="19"/>
      <c r="S12" s="21">
        <v>1702060885</v>
      </c>
      <c r="T12" s="19"/>
      <c r="U12" s="21">
        <v>1841807154</v>
      </c>
      <c r="V12" s="19"/>
      <c r="W12" s="21">
        <v>56</v>
      </c>
    </row>
    <row r="13" spans="1:27" ht="21.75" customHeight="1" x14ac:dyDescent="0.2">
      <c r="A13" s="52" t="s">
        <v>30</v>
      </c>
      <c r="B13" s="52"/>
      <c r="D13" s="23">
        <v>0</v>
      </c>
      <c r="E13" s="19"/>
      <c r="F13" s="23">
        <v>-274298528</v>
      </c>
      <c r="G13" s="19"/>
      <c r="H13" s="23">
        <v>-793199004</v>
      </c>
      <c r="I13" s="19"/>
      <c r="J13" s="23">
        <v>-1067497532</v>
      </c>
      <c r="K13" s="19"/>
      <c r="L13" s="21">
        <v>-33</v>
      </c>
      <c r="M13" s="19"/>
      <c r="N13" s="23">
        <v>0</v>
      </c>
      <c r="O13" s="19"/>
      <c r="P13" s="56">
        <v>-863734724</v>
      </c>
      <c r="Q13" s="53"/>
      <c r="R13" s="19"/>
      <c r="S13" s="23">
        <v>-3355098275</v>
      </c>
      <c r="T13" s="19"/>
      <c r="U13" s="23">
        <v>-4218832999</v>
      </c>
      <c r="V13" s="19"/>
      <c r="W13" s="21">
        <v>-129</v>
      </c>
    </row>
    <row r="14" spans="1:27" ht="21.75" customHeight="1" thickBot="1" x14ac:dyDescent="0.25">
      <c r="A14" s="49" t="s">
        <v>20</v>
      </c>
      <c r="B14" s="49"/>
      <c r="D14" s="25">
        <v>0</v>
      </c>
      <c r="E14" s="19"/>
      <c r="F14" s="25">
        <v>443144607</v>
      </c>
      <c r="G14" s="19"/>
      <c r="H14" s="25">
        <v>729754828</v>
      </c>
      <c r="I14" s="19"/>
      <c r="J14" s="25">
        <v>1172899435</v>
      </c>
      <c r="K14" s="19"/>
      <c r="L14" s="42">
        <v>36</v>
      </c>
      <c r="M14" s="19"/>
      <c r="N14" s="25">
        <v>312064000</v>
      </c>
      <c r="O14" s="19"/>
      <c r="P14" s="19"/>
      <c r="Q14" s="25">
        <v>-290536560</v>
      </c>
      <c r="R14" s="19"/>
      <c r="S14" s="25">
        <v>-1812248317</v>
      </c>
      <c r="T14" s="19"/>
      <c r="U14" s="25">
        <v>-1790720877</v>
      </c>
      <c r="V14" s="19"/>
      <c r="W14" s="25">
        <f>SUM(W9:W13)</f>
        <v>-55</v>
      </c>
    </row>
    <row r="15" spans="1:27" ht="13.5" thickTop="1" x14ac:dyDescent="0.2"/>
  </sheetData>
  <mergeCells count="2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F30" sqref="F30"/>
    </sheetView>
  </sheetViews>
  <sheetFormatPr defaultRowHeight="12.75" x14ac:dyDescent="0.2"/>
  <cols>
    <col min="1" max="1" width="9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3" t="s">
        <v>0</v>
      </c>
      <c r="B1" s="43"/>
      <c r="C1" s="43"/>
      <c r="D1" s="43"/>
      <c r="E1" s="43"/>
      <c r="F1" s="43"/>
    </row>
    <row r="2" spans="1:6" ht="21.75" customHeight="1" x14ac:dyDescent="0.2">
      <c r="A2" s="43" t="s">
        <v>47</v>
      </c>
      <c r="B2" s="43"/>
      <c r="C2" s="43"/>
      <c r="D2" s="43"/>
      <c r="E2" s="43"/>
      <c r="F2" s="43"/>
    </row>
    <row r="3" spans="1:6" ht="21.75" customHeight="1" x14ac:dyDescent="0.2">
      <c r="A3" s="43" t="s">
        <v>2</v>
      </c>
      <c r="B3" s="43"/>
      <c r="C3" s="43"/>
      <c r="D3" s="43"/>
      <c r="E3" s="43"/>
      <c r="F3" s="43"/>
    </row>
    <row r="4" spans="1:6" ht="14.45" customHeight="1" x14ac:dyDescent="0.2"/>
    <row r="5" spans="1:6" ht="29.1" customHeight="1" x14ac:dyDescent="0.2">
      <c r="A5" s="38" t="s">
        <v>70</v>
      </c>
      <c r="B5" s="51" t="s">
        <v>59</v>
      </c>
      <c r="C5" s="51"/>
      <c r="D5" s="51"/>
      <c r="E5" s="51"/>
      <c r="F5" s="51"/>
    </row>
    <row r="6" spans="1:6" ht="14.45" customHeight="1" x14ac:dyDescent="0.2">
      <c r="D6" s="1" t="s">
        <v>62</v>
      </c>
      <c r="F6" s="1" t="s">
        <v>9</v>
      </c>
    </row>
    <row r="7" spans="1:6" ht="14.45" customHeight="1" x14ac:dyDescent="0.2">
      <c r="A7" s="45" t="s">
        <v>59</v>
      </c>
      <c r="B7" s="45"/>
      <c r="D7" s="3" t="s">
        <v>36</v>
      </c>
      <c r="F7" s="3" t="s">
        <v>36</v>
      </c>
    </row>
    <row r="8" spans="1:6" ht="21.75" customHeight="1" x14ac:dyDescent="0.2">
      <c r="A8" s="57" t="s">
        <v>59</v>
      </c>
      <c r="B8" s="57"/>
      <c r="D8" s="12">
        <v>39872</v>
      </c>
      <c r="E8" s="14"/>
      <c r="F8" s="12">
        <v>2224898266</v>
      </c>
    </row>
    <row r="9" spans="1:6" ht="21.75" customHeight="1" x14ac:dyDescent="0.2">
      <c r="A9" s="55" t="s">
        <v>71</v>
      </c>
      <c r="B9" s="55"/>
      <c r="D9" s="28">
        <v>0</v>
      </c>
      <c r="E9" s="14"/>
      <c r="F9" s="28">
        <v>0</v>
      </c>
    </row>
    <row r="10" spans="1:6" ht="21.75" customHeight="1" x14ac:dyDescent="0.2">
      <c r="A10" s="52" t="s">
        <v>72</v>
      </c>
      <c r="B10" s="52"/>
      <c r="D10" s="30">
        <v>0</v>
      </c>
      <c r="E10" s="14"/>
      <c r="F10" s="30">
        <v>0</v>
      </c>
    </row>
    <row r="11" spans="1:6" ht="21.75" customHeight="1" x14ac:dyDescent="0.2">
      <c r="A11" s="49" t="s">
        <v>20</v>
      </c>
      <c r="B11" s="49"/>
      <c r="D11" s="16">
        <v>39872</v>
      </c>
      <c r="E11" s="14"/>
      <c r="F11" s="16">
        <v>2224898266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view="pageBreakPreview" zoomScaleNormal="100" zoomScaleSheetLayoutView="100" workbookViewId="0">
      <selection activeCell="K6" sqref="K6:R6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12.710937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2" bestFit="1" customWidth="1"/>
    <col min="10" max="10" width="1.28515625" customWidth="1"/>
    <col min="11" max="11" width="12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s="11" customFormat="1" ht="14.45" customHeight="1" x14ac:dyDescent="0.2">
      <c r="A5" s="51" t="s">
        <v>73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A6" s="45" t="s">
        <v>50</v>
      </c>
      <c r="C6" s="45" t="s">
        <v>62</v>
      </c>
      <c r="D6" s="45"/>
      <c r="E6" s="45"/>
      <c r="F6" s="45"/>
      <c r="G6" s="45"/>
      <c r="H6" s="45"/>
      <c r="I6" s="45"/>
      <c r="K6" s="45" t="str">
        <f>'درآمد سرمایه گذاری در صندوق'!$N$6</f>
        <v>از ابتدای سال مالی تا پایان ماه</v>
      </c>
      <c r="L6" s="45"/>
      <c r="M6" s="45"/>
      <c r="N6" s="45"/>
      <c r="O6" s="45"/>
      <c r="P6" s="45"/>
      <c r="Q6" s="45"/>
      <c r="R6" s="45"/>
    </row>
    <row r="7" spans="1:18" ht="42.75" customHeight="1" x14ac:dyDescent="0.2">
      <c r="A7" s="45"/>
      <c r="C7" s="9" t="s">
        <v>13</v>
      </c>
      <c r="D7" s="2"/>
      <c r="E7" s="9" t="s">
        <v>74</v>
      </c>
      <c r="F7" s="2"/>
      <c r="G7" s="9" t="s">
        <v>75</v>
      </c>
      <c r="H7" s="2"/>
      <c r="I7" s="9" t="s">
        <v>76</v>
      </c>
      <c r="K7" s="9" t="s">
        <v>13</v>
      </c>
      <c r="L7" s="2"/>
      <c r="M7" s="9" t="s">
        <v>74</v>
      </c>
      <c r="N7" s="2"/>
      <c r="O7" s="9" t="s">
        <v>75</v>
      </c>
      <c r="P7" s="2"/>
      <c r="Q7" s="61" t="s">
        <v>76</v>
      </c>
      <c r="R7" s="61"/>
    </row>
    <row r="8" spans="1:18" ht="21.75" customHeight="1" x14ac:dyDescent="0.2">
      <c r="A8" s="6" t="s">
        <v>29</v>
      </c>
      <c r="C8" s="18">
        <v>407058</v>
      </c>
      <c r="D8" s="19"/>
      <c r="E8" s="18">
        <v>9861035451</v>
      </c>
      <c r="F8" s="19"/>
      <c r="G8" s="18">
        <v>9534874062</v>
      </c>
      <c r="H8" s="19"/>
      <c r="I8" s="18">
        <v>326161389</v>
      </c>
      <c r="J8" s="19"/>
      <c r="K8" s="18">
        <v>1455469</v>
      </c>
      <c r="L8" s="19"/>
      <c r="M8" s="18">
        <v>34431857771</v>
      </c>
      <c r="N8" s="19"/>
      <c r="O8" s="18">
        <v>33865617190</v>
      </c>
      <c r="P8" s="19"/>
      <c r="Q8" s="58">
        <v>566240581</v>
      </c>
      <c r="R8" s="58"/>
    </row>
    <row r="9" spans="1:18" ht="21.75" customHeight="1" x14ac:dyDescent="0.2">
      <c r="A9" s="7" t="s">
        <v>32</v>
      </c>
      <c r="C9" s="21">
        <v>2063548</v>
      </c>
      <c r="D9" s="19"/>
      <c r="E9" s="21">
        <v>28729860302</v>
      </c>
      <c r="F9" s="19"/>
      <c r="G9" s="21">
        <v>28867754084</v>
      </c>
      <c r="H9" s="19"/>
      <c r="I9" s="21">
        <v>-137893782</v>
      </c>
      <c r="J9" s="19"/>
      <c r="K9" s="21">
        <v>14996212</v>
      </c>
      <c r="L9" s="19"/>
      <c r="M9" s="21">
        <v>206356757236</v>
      </c>
      <c r="N9" s="19"/>
      <c r="O9" s="21">
        <v>207118908239</v>
      </c>
      <c r="P9" s="19"/>
      <c r="Q9" s="56">
        <v>-762151003</v>
      </c>
      <c r="R9" s="56"/>
    </row>
    <row r="10" spans="1:18" ht="21.75" customHeight="1" x14ac:dyDescent="0.2">
      <c r="A10" s="7" t="s">
        <v>31</v>
      </c>
      <c r="C10" s="21">
        <v>266208</v>
      </c>
      <c r="D10" s="19"/>
      <c r="E10" s="21">
        <v>2764368974</v>
      </c>
      <c r="F10" s="19"/>
      <c r="G10" s="21">
        <v>2747479403</v>
      </c>
      <c r="H10" s="19"/>
      <c r="I10" s="21">
        <v>16889571</v>
      </c>
      <c r="J10" s="19"/>
      <c r="K10" s="21">
        <v>2643199</v>
      </c>
      <c r="L10" s="19"/>
      <c r="M10" s="21">
        <v>26873552163</v>
      </c>
      <c r="N10" s="19"/>
      <c r="O10" s="21">
        <v>26836852668</v>
      </c>
      <c r="P10" s="19"/>
      <c r="Q10" s="56">
        <v>36699495</v>
      </c>
      <c r="R10" s="56"/>
    </row>
    <row r="11" spans="1:18" ht="21.75" customHeight="1" x14ac:dyDescent="0.2">
      <c r="A11" s="7" t="s">
        <v>28</v>
      </c>
      <c r="C11" s="21">
        <v>152178496</v>
      </c>
      <c r="D11" s="19"/>
      <c r="E11" s="21">
        <v>1715730791717</v>
      </c>
      <c r="F11" s="19"/>
      <c r="G11" s="21">
        <v>1714412995063</v>
      </c>
      <c r="H11" s="19"/>
      <c r="I11" s="21">
        <v>1317796654</v>
      </c>
      <c r="J11" s="19"/>
      <c r="K11" s="21">
        <v>213977736</v>
      </c>
      <c r="L11" s="19"/>
      <c r="M11" s="21">
        <v>2401077555160</v>
      </c>
      <c r="N11" s="19"/>
      <c r="O11" s="21">
        <v>2399375494275</v>
      </c>
      <c r="P11" s="19"/>
      <c r="Q11" s="56">
        <v>1702060885</v>
      </c>
      <c r="R11" s="56"/>
    </row>
    <row r="12" spans="1:18" ht="21.75" customHeight="1" x14ac:dyDescent="0.2">
      <c r="A12" s="8" t="s">
        <v>30</v>
      </c>
      <c r="C12" s="62">
        <v>1940390</v>
      </c>
      <c r="D12" s="19"/>
      <c r="E12" s="23">
        <v>19644169520</v>
      </c>
      <c r="F12" s="19"/>
      <c r="G12" s="23">
        <v>20437368524</v>
      </c>
      <c r="H12" s="19"/>
      <c r="I12" s="23">
        <v>-793199004</v>
      </c>
      <c r="J12" s="19"/>
      <c r="K12" s="23">
        <v>35375298</v>
      </c>
      <c r="L12" s="19"/>
      <c r="M12" s="23">
        <v>400387919832</v>
      </c>
      <c r="N12" s="19"/>
      <c r="O12" s="23">
        <v>403743018108</v>
      </c>
      <c r="P12" s="19"/>
      <c r="Q12" s="53">
        <v>-3355098275</v>
      </c>
      <c r="R12" s="53"/>
    </row>
    <row r="13" spans="1:18" ht="21.75" customHeight="1" x14ac:dyDescent="0.2">
      <c r="A13" s="5" t="s">
        <v>20</v>
      </c>
      <c r="C13" s="62"/>
      <c r="D13" s="19"/>
      <c r="E13" s="25">
        <v>1776730225964</v>
      </c>
      <c r="F13" s="19"/>
      <c r="G13" s="25">
        <v>1776000471136</v>
      </c>
      <c r="H13" s="19"/>
      <c r="I13" s="25">
        <v>729754828</v>
      </c>
      <c r="J13" s="19"/>
      <c r="K13" s="25">
        <v>268447914</v>
      </c>
      <c r="L13" s="19"/>
      <c r="M13" s="25">
        <v>3069127642162</v>
      </c>
      <c r="N13" s="19"/>
      <c r="O13" s="25">
        <v>3070939890480</v>
      </c>
      <c r="P13" s="19"/>
      <c r="Q13" s="54">
        <v>-1812248317</v>
      </c>
      <c r="R13" s="54"/>
    </row>
  </sheetData>
  <mergeCells count="14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zahra hashemifar</cp:lastModifiedBy>
  <dcterms:created xsi:type="dcterms:W3CDTF">2024-08-25T08:34:13Z</dcterms:created>
  <dcterms:modified xsi:type="dcterms:W3CDTF">2024-08-27T13:29:18Z</dcterms:modified>
</cp:coreProperties>
</file>